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style9.xml" ContentType="application/vnd.ms-office.chartstyle+xml"/>
  <Override PartName="/xl/charts/colors9.xml" ContentType="application/vnd.ms-office.chartcolorstyle+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15.xml" ContentType="application/vnd.ms-office.chartstyle+xml"/>
  <Override PartName="/xl/charts/colors15.xml" ContentType="application/vnd.ms-office.chartcolorstyle+xml"/>
  <Override PartName="/xl/charts/chart35.xml" ContentType="application/vnd.openxmlformats-officedocument.drawingml.chart+xml"/>
  <Override PartName="/xl/charts/style16.xml" ContentType="application/vnd.ms-office.chartstyle+xml"/>
  <Override PartName="/xl/charts/colors16.xml" ContentType="application/vnd.ms-office.chartcolorstyle+xml"/>
  <Override PartName="/xl/charts/chart36.xml" ContentType="application/vnd.openxmlformats-officedocument.drawingml.chart+xml"/>
  <Override PartName="/xl/charts/style17.xml" ContentType="application/vnd.ms-office.chartstyle+xml"/>
  <Override PartName="/xl/charts/colors17.xml" ContentType="application/vnd.ms-office.chartcolorstyle+xml"/>
  <Override PartName="/xl/charts/chart37.xml" ContentType="application/vnd.openxmlformats-officedocument.drawingml.chart+xml"/>
  <Override PartName="/xl/charts/chart3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xml" ContentType="application/vnd.openxmlformats-officedocument.drawing+xml"/>
  <Override PartName="/xl/charts/chart39.xml" ContentType="application/vnd.openxmlformats-officedocument.drawingml.chart+xml"/>
  <Override PartName="/xl/charts/style19.xml" ContentType="application/vnd.ms-office.chartstyle+xml"/>
  <Override PartName="/xl/charts/colors19.xml" ContentType="application/vnd.ms-office.chartcolorstyle+xml"/>
  <Override PartName="/xl/charts/chart40.xml" ContentType="application/vnd.openxmlformats-officedocument.drawingml.chart+xml"/>
  <Override PartName="/xl/charts/style20.xml" ContentType="application/vnd.ms-office.chartstyle+xml"/>
  <Override PartName="/xl/charts/colors20.xml" ContentType="application/vnd.ms-office.chartcolorstyle+xml"/>
  <Override PartName="/xl/charts/chart41.xml" ContentType="application/vnd.openxmlformats-officedocument.drawingml.chart+xml"/>
  <Override PartName="/xl/charts/style21.xml" ContentType="application/vnd.ms-office.chartstyle+xml"/>
  <Override PartName="/xl/charts/colors21.xml" ContentType="application/vnd.ms-office.chartcolorstyle+xml"/>
  <Override PartName="/xl/charts/chart42.xml" ContentType="application/vnd.openxmlformats-officedocument.drawingml.chart+xml"/>
  <Override PartName="/xl/charts/style22.xml" ContentType="application/vnd.ms-office.chartstyle+xml"/>
  <Override PartName="/xl/charts/colors22.xml" ContentType="application/vnd.ms-office.chartcolorstyle+xml"/>
  <Override PartName="/xl/charts/chart43.xml" ContentType="application/vnd.openxmlformats-officedocument.drawingml.chart+xml"/>
  <Override PartName="/xl/charts/style23.xml" ContentType="application/vnd.ms-office.chartstyle+xml"/>
  <Override PartName="/xl/charts/colors23.xml" ContentType="application/vnd.ms-office.chartcolorstyle+xml"/>
  <Override PartName="/xl/charts/chart44.xml" ContentType="application/vnd.openxmlformats-officedocument.drawingml.chart+xml"/>
  <Override PartName="/xl/charts/style24.xml" ContentType="application/vnd.ms-office.chartstyle+xml"/>
  <Override PartName="/xl/charts/colors24.xml" ContentType="application/vnd.ms-office.chartcolorstyle+xml"/>
  <Override PartName="/xl/charts/chart45.xml" ContentType="application/vnd.openxmlformats-officedocument.drawingml.chart+xml"/>
  <Override PartName="/xl/charts/style25.xml" ContentType="application/vnd.ms-office.chartstyle+xml"/>
  <Override PartName="/xl/charts/colors25.xml" ContentType="application/vnd.ms-office.chartcolorstyle+xml"/>
  <Override PartName="/xl/charts/chart46.xml" ContentType="application/vnd.openxmlformats-officedocument.drawingml.chart+xml"/>
  <Override PartName="/xl/charts/style26.xml" ContentType="application/vnd.ms-office.chartstyle+xml"/>
  <Override PartName="/xl/charts/colors26.xml" ContentType="application/vnd.ms-office.chartcolorstyle+xml"/>
  <Override PartName="/xl/charts/chart47.xml" ContentType="application/vnd.openxmlformats-officedocument.drawingml.chart+xml"/>
  <Override PartName="/xl/charts/style27.xml" ContentType="application/vnd.ms-office.chartstyle+xml"/>
  <Override PartName="/xl/charts/colors27.xml" ContentType="application/vnd.ms-office.chartcolorstyle+xml"/>
  <Override PartName="/xl/charts/chart48.xml" ContentType="application/vnd.openxmlformats-officedocument.drawingml.chart+xml"/>
  <Override PartName="/xl/charts/style28.xml" ContentType="application/vnd.ms-office.chartstyle+xml"/>
  <Override PartName="/xl/charts/colors28.xml" ContentType="application/vnd.ms-office.chartcolorstyle+xml"/>
  <Override PartName="/xl/charts/chart49.xml" ContentType="application/vnd.openxmlformats-officedocument.drawingml.chart+xml"/>
  <Override PartName="/xl/charts/style29.xml" ContentType="application/vnd.ms-office.chartstyle+xml"/>
  <Override PartName="/xl/charts/colors29.xml" ContentType="application/vnd.ms-office.chartcolorstyle+xml"/>
  <Override PartName="/xl/charts/chart50.xml" ContentType="application/vnd.openxmlformats-officedocument.drawingml.chart+xml"/>
  <Override PartName="/xl/charts/style30.xml" ContentType="application/vnd.ms-office.chartstyle+xml"/>
  <Override PartName="/xl/charts/colors30.xml" ContentType="application/vnd.ms-office.chartcolorstyle+xml"/>
  <Override PartName="/xl/charts/chart51.xml" ContentType="application/vnd.openxmlformats-officedocument.drawingml.chart+xml"/>
  <Override PartName="/xl/charts/style31.xml" ContentType="application/vnd.ms-office.chartstyle+xml"/>
  <Override PartName="/xl/charts/colors31.xml" ContentType="application/vnd.ms-office.chartcolorstyle+xml"/>
  <Override PartName="/xl/charts/chart5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6.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7.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8.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9.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10.xml" ContentType="application/vnd.openxmlformats-officedocument.drawing+xml"/>
  <Override PartName="/xl/charts/chart12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ficheros\RED\Unidades\U-Calidad\0.2. CONTROL PVC - antigua carpeta EMISARIOS\2023\PVyC IGUESTE SAN ANDRES - CIMA\3. PVC 2023\"/>
    </mc:Choice>
  </mc:AlternateContent>
  <xr:revisionPtr revIDLastSave="0" documentId="13_ncr:1_{D32A9A89-6098-4615-AF0F-0359CFF9FB81}" xr6:coauthVersionLast="47" xr6:coauthVersionMax="47" xr10:uidLastSave="{00000000-0000-0000-0000-000000000000}"/>
  <bookViews>
    <workbookView xWindow="-28920" yWindow="-600" windowWidth="29040" windowHeight="15840" xr2:uid="{00000000-000D-0000-FFFF-FFFF00000000}"/>
  </bookViews>
  <sheets>
    <sheet name="Instrucciones" sheetId="1" r:id="rId1"/>
    <sheet name="PVC" sheetId="10" r:id="rId2"/>
    <sheet name="DV" sheetId="11" r:id="rId3"/>
    <sheet name="2023 Afluente ETAR" sheetId="18" r:id="rId4"/>
    <sheet name="2023 Efluente PREVIO ETAR" sheetId="28" r:id="rId5"/>
    <sheet name="2023 Efluente ETAR" sheetId="4" r:id="rId6"/>
    <sheet name="2023 % de reducción ETAR" sheetId="21" r:id="rId7"/>
    <sheet name="2023 Aguas Receptoras PREVIO" sheetId="30" r:id="rId8"/>
    <sheet name="2023 Aguas Receptoras ETAR " sheetId="5" r:id="rId9"/>
    <sheet name="2023 RD 817-2015 PREVIO" sheetId="31" r:id="rId10"/>
    <sheet name="2023 RD 817-2015 ETAR" sheetId="8" r:id="rId11"/>
    <sheet name="2023 Perfiles PREVIO" sheetId="32" r:id="rId12"/>
    <sheet name="2023 Perfiles ETAR" sheetId="26" r:id="rId13"/>
    <sheet name="2023 Sedimentos" sheetId="12" r:id="rId14"/>
    <sheet name="2023 Organismos" sheetId="15" r:id="rId15"/>
    <sheet name="2023 C. nodosa" sheetId="27" r:id="rId16"/>
    <sheet name="2023 Inspección Conducción" sheetId="20" r:id="rId17"/>
    <sheet name="Plano" sheetId="7" r:id="rId18"/>
    <sheet name="PLANO PLANTA" sheetId="33" r:id="rId19"/>
    <sheet name="PLANO2" sheetId="34" r:id="rId20"/>
    <sheet name="Observaciones " sheetId="6" r:id="rId21"/>
  </sheets>
  <definedNames>
    <definedName name="_Ref125118106" localSheetId="16">'2023 Inspección Conducción'!$D$16</definedName>
    <definedName name="_xlnm.Print_Area" localSheetId="6">'2023 % de reducción ETAR'!$A$1:$M$41</definedName>
    <definedName name="_xlnm.Print_Area" localSheetId="3">'2023 Afluente ETAR'!$A$3:$S$151</definedName>
    <definedName name="_xlnm.Print_Area" localSheetId="8">'2023 Aguas Receptoras ETAR '!$A$5:$AI$57</definedName>
    <definedName name="_xlnm.Print_Area" localSheetId="7">'2023 Aguas Receptoras PREVIO'!$A$5:$AM$57</definedName>
    <definedName name="_xlnm.Print_Area" localSheetId="15">'2023 C. nodosa'!$A$1:$O$68</definedName>
    <definedName name="_xlnm.Print_Area" localSheetId="5">'2023 Efluente ETAR'!$A$5:$U$47</definedName>
    <definedName name="_xlnm.Print_Area" localSheetId="4">'2023 Efluente PREVIO ETAR'!$A$5:$U$49</definedName>
    <definedName name="_xlnm.Print_Area" localSheetId="16">'2023 Inspección Conducción'!$A$1:$E$25</definedName>
    <definedName name="_xlnm.Print_Area" localSheetId="14">'2023 Organismos'!$A$1:$M$67</definedName>
    <definedName name="_xlnm.Print_Area" localSheetId="12">'2023 Perfiles ETAR'!$A$1:$BI$363</definedName>
    <definedName name="_xlnm.Print_Area" localSheetId="11">'2023 Perfiles PREVIO'!$A$1:$BQ$364</definedName>
    <definedName name="_xlnm.Print_Area" localSheetId="10">'2023 RD 817-2015 ETAR'!$A$1:$K$102</definedName>
    <definedName name="_xlnm.Print_Area" localSheetId="9">'2023 RD 817-2015 PREVIO'!$A$1:$K$102</definedName>
    <definedName name="_xlnm.Print_Area" localSheetId="20">'Observaciones '!$A$1:$E$25</definedName>
    <definedName name="_xlnm.Print_Area" localSheetId="17">Plano!$A$1:$K$31</definedName>
  </definedNames>
  <calcPr calcId="191029"/>
</workbook>
</file>

<file path=xl/calcChain.xml><?xml version="1.0" encoding="utf-8"?>
<calcChain xmlns="http://schemas.openxmlformats.org/spreadsheetml/2006/main">
  <c r="D8" i="34" l="1"/>
  <c r="D7" i="34"/>
  <c r="D6" i="34"/>
  <c r="D5" i="34"/>
  <c r="D4" i="34"/>
  <c r="D8" i="33"/>
  <c r="D7" i="33"/>
  <c r="D6" i="33"/>
  <c r="D5" i="33"/>
  <c r="D4" i="33"/>
  <c r="H46" i="5"/>
  <c r="J45" i="28"/>
  <c r="G45" i="28"/>
  <c r="H45" i="28"/>
  <c r="BN310" i="32" l="1"/>
  <c r="BM310" i="32"/>
  <c r="BN251" i="32"/>
  <c r="BM251" i="32"/>
  <c r="BM194" i="32"/>
  <c r="BN137" i="32"/>
  <c r="BM137" i="32"/>
  <c r="BN79" i="32"/>
  <c r="BM79" i="32"/>
  <c r="BN20" i="32"/>
  <c r="BM20" i="32"/>
  <c r="AW310" i="32"/>
  <c r="AV310" i="32"/>
  <c r="AW251" i="32"/>
  <c r="AV251" i="32"/>
  <c r="AV194" i="32"/>
  <c r="AW137" i="32"/>
  <c r="AV137" i="32"/>
  <c r="AW79" i="32"/>
  <c r="AV79" i="32"/>
  <c r="AW20" i="32"/>
  <c r="AV20" i="32"/>
  <c r="AF310" i="32"/>
  <c r="AE310" i="32"/>
  <c r="AF251" i="32"/>
  <c r="AE251" i="32"/>
  <c r="AE194" i="32"/>
  <c r="AF137" i="32"/>
  <c r="AE137" i="32"/>
  <c r="AF79" i="32"/>
  <c r="AE79" i="32"/>
  <c r="AF20" i="32"/>
  <c r="AE20" i="32"/>
  <c r="O310" i="32"/>
  <c r="N310" i="32"/>
  <c r="O251" i="32"/>
  <c r="N251" i="32"/>
  <c r="N194" i="32"/>
  <c r="O137" i="32"/>
  <c r="N137" i="32"/>
  <c r="O79" i="32"/>
  <c r="N79" i="32"/>
  <c r="O20" i="32"/>
  <c r="N20" i="32"/>
  <c r="BP310" i="32"/>
  <c r="BO310" i="32"/>
  <c r="BL310" i="32"/>
  <c r="BK310" i="32"/>
  <c r="BJ310" i="32"/>
  <c r="BI310" i="32"/>
  <c r="BH310" i="32"/>
  <c r="BG310" i="32"/>
  <c r="BF310" i="32"/>
  <c r="BE310" i="32"/>
  <c r="BD310" i="32"/>
  <c r="BC310" i="32"/>
  <c r="BB310" i="32"/>
  <c r="BA310" i="32"/>
  <c r="AY310" i="32"/>
  <c r="AX310" i="32"/>
  <c r="AU310" i="32"/>
  <c r="AT310" i="32"/>
  <c r="AS310" i="32"/>
  <c r="AR310" i="32"/>
  <c r="AQ310" i="32"/>
  <c r="AP310" i="32"/>
  <c r="AO310" i="32"/>
  <c r="AN310" i="32"/>
  <c r="AM310" i="32"/>
  <c r="AL310" i="32"/>
  <c r="AK310" i="32"/>
  <c r="AJ310" i="32"/>
  <c r="AH310" i="32"/>
  <c r="AG310" i="32"/>
  <c r="AD310" i="32"/>
  <c r="AC310" i="32"/>
  <c r="AB310" i="32"/>
  <c r="AA310" i="32"/>
  <c r="Z310" i="32"/>
  <c r="Y310" i="32"/>
  <c r="X310" i="32"/>
  <c r="W310" i="32"/>
  <c r="V310" i="32"/>
  <c r="U310" i="32"/>
  <c r="T310" i="32"/>
  <c r="S310" i="32"/>
  <c r="Q310" i="32"/>
  <c r="P310" i="32"/>
  <c r="M310" i="32"/>
  <c r="L310" i="32"/>
  <c r="K310" i="32"/>
  <c r="J310" i="32"/>
  <c r="I310" i="32"/>
  <c r="H310" i="32"/>
  <c r="G310" i="32"/>
  <c r="F310" i="32"/>
  <c r="E310" i="32"/>
  <c r="D310" i="32"/>
  <c r="BO308" i="32"/>
  <c r="BK308" i="32"/>
  <c r="BI308" i="32"/>
  <c r="BG308" i="32"/>
  <c r="BE308" i="32"/>
  <c r="BC308" i="32"/>
  <c r="BA308" i="32"/>
  <c r="AX308" i="32"/>
  <c r="AT308" i="32"/>
  <c r="AR308" i="32"/>
  <c r="AP308" i="32"/>
  <c r="AN308" i="32"/>
  <c r="AL308" i="32"/>
  <c r="AJ308" i="32"/>
  <c r="AG308" i="32"/>
  <c r="AC308" i="32"/>
  <c r="AA308" i="32"/>
  <c r="Y308" i="32"/>
  <c r="W308" i="32"/>
  <c r="U308" i="32"/>
  <c r="S308" i="32"/>
  <c r="P308" i="32"/>
  <c r="L308" i="32"/>
  <c r="J308" i="32"/>
  <c r="H308" i="32"/>
  <c r="F308" i="32"/>
  <c r="D308" i="32"/>
  <c r="B308" i="32"/>
  <c r="BP251" i="32"/>
  <c r="BO251" i="32"/>
  <c r="BL251" i="32"/>
  <c r="BK251" i="32"/>
  <c r="BJ251" i="32"/>
  <c r="BI251" i="32"/>
  <c r="BH251" i="32"/>
  <c r="BG251" i="32"/>
  <c r="BF251" i="32"/>
  <c r="BE251" i="32"/>
  <c r="BD251" i="32"/>
  <c r="BC251" i="32"/>
  <c r="BB251" i="32"/>
  <c r="BA251" i="32"/>
  <c r="AY251" i="32"/>
  <c r="AX251" i="32"/>
  <c r="AU251" i="32"/>
  <c r="AT251" i="32"/>
  <c r="AS251" i="32"/>
  <c r="AR251" i="32"/>
  <c r="AQ251" i="32"/>
  <c r="AP251" i="32"/>
  <c r="AO251" i="32"/>
  <c r="AN251" i="32"/>
  <c r="AM251" i="32"/>
  <c r="AL251" i="32"/>
  <c r="AK251" i="32"/>
  <c r="AJ251" i="32"/>
  <c r="AH251" i="32"/>
  <c r="AG251" i="32"/>
  <c r="AD251" i="32"/>
  <c r="AC251" i="32"/>
  <c r="AB251" i="32"/>
  <c r="AA251" i="32"/>
  <c r="Z251" i="32"/>
  <c r="Y251" i="32"/>
  <c r="X251" i="32"/>
  <c r="W251" i="32"/>
  <c r="V251" i="32"/>
  <c r="U251" i="32"/>
  <c r="T251" i="32"/>
  <c r="S251" i="32"/>
  <c r="Q251" i="32"/>
  <c r="P251" i="32"/>
  <c r="M251" i="32"/>
  <c r="L251" i="32"/>
  <c r="K251" i="32"/>
  <c r="J251" i="32"/>
  <c r="I251" i="32"/>
  <c r="H251" i="32"/>
  <c r="G251" i="32"/>
  <c r="F251" i="32"/>
  <c r="E251" i="32"/>
  <c r="D251" i="32"/>
  <c r="BO249" i="32"/>
  <c r="BK249" i="32"/>
  <c r="BI249" i="32"/>
  <c r="BG249" i="32"/>
  <c r="BE249" i="32"/>
  <c r="BC249" i="32"/>
  <c r="BA249" i="32"/>
  <c r="AX249" i="32"/>
  <c r="AT249" i="32"/>
  <c r="AR249" i="32"/>
  <c r="AP249" i="32"/>
  <c r="AN249" i="32"/>
  <c r="AL249" i="32"/>
  <c r="AJ249" i="32"/>
  <c r="AG249" i="32"/>
  <c r="AC249" i="32"/>
  <c r="AA249" i="32"/>
  <c r="Y249" i="32"/>
  <c r="W249" i="32"/>
  <c r="U249" i="32"/>
  <c r="S249" i="32"/>
  <c r="P249" i="32"/>
  <c r="L249" i="32"/>
  <c r="J249" i="32"/>
  <c r="H249" i="32"/>
  <c r="F249" i="32"/>
  <c r="D249" i="32"/>
  <c r="B249" i="32"/>
  <c r="BO194" i="32"/>
  <c r="BK194" i="32"/>
  <c r="BI194" i="32"/>
  <c r="BC194" i="32"/>
  <c r="BA194" i="32"/>
  <c r="AX194" i="32"/>
  <c r="AT194" i="32"/>
  <c r="AR194" i="32"/>
  <c r="AL194" i="32"/>
  <c r="AJ194" i="32"/>
  <c r="AG194" i="32"/>
  <c r="AC194" i="32"/>
  <c r="AA194" i="32"/>
  <c r="U194" i="32"/>
  <c r="S194" i="32"/>
  <c r="P194" i="32"/>
  <c r="L194" i="32"/>
  <c r="J194" i="32"/>
  <c r="D194" i="32"/>
  <c r="BO192" i="32"/>
  <c r="BK192" i="32"/>
  <c r="BI192" i="32"/>
  <c r="BG192" i="32"/>
  <c r="BE192" i="32"/>
  <c r="BC192" i="32"/>
  <c r="BA192" i="32"/>
  <c r="AX192" i="32"/>
  <c r="AT192" i="32"/>
  <c r="AR192" i="32"/>
  <c r="AP192" i="32"/>
  <c r="AN192" i="32"/>
  <c r="AL192" i="32"/>
  <c r="AJ192" i="32"/>
  <c r="AG192" i="32"/>
  <c r="AC192" i="32"/>
  <c r="AA192" i="32"/>
  <c r="Y192" i="32"/>
  <c r="W192" i="32"/>
  <c r="U192" i="32"/>
  <c r="S192" i="32"/>
  <c r="P192" i="32"/>
  <c r="L192" i="32"/>
  <c r="J192" i="32"/>
  <c r="H192" i="32"/>
  <c r="F192" i="32"/>
  <c r="D192" i="32"/>
  <c r="B192" i="32"/>
  <c r="BP137" i="32"/>
  <c r="BO137" i="32"/>
  <c r="BL137" i="32"/>
  <c r="BK137" i="32"/>
  <c r="BJ137" i="32"/>
  <c r="BI137" i="32"/>
  <c r="BD137" i="32"/>
  <c r="BC137" i="32"/>
  <c r="BB137" i="32"/>
  <c r="BA137" i="32"/>
  <c r="AY137" i="32"/>
  <c r="AX137" i="32"/>
  <c r="AU137" i="32"/>
  <c r="AT137" i="32"/>
  <c r="AS137" i="32"/>
  <c r="AR137" i="32"/>
  <c r="AM137" i="32"/>
  <c r="AL137" i="32"/>
  <c r="AK137" i="32"/>
  <c r="AJ137" i="32"/>
  <c r="AH137" i="32"/>
  <c r="AG137" i="32"/>
  <c r="AD137" i="32"/>
  <c r="AC137" i="32"/>
  <c r="AB137" i="32"/>
  <c r="AA137" i="32"/>
  <c r="V137" i="32"/>
  <c r="U137" i="32"/>
  <c r="T137" i="32"/>
  <c r="S137" i="32"/>
  <c r="Q137" i="32"/>
  <c r="P137" i="32"/>
  <c r="M137" i="32"/>
  <c r="L137" i="32"/>
  <c r="K137" i="32"/>
  <c r="J137" i="32"/>
  <c r="E137" i="32"/>
  <c r="D137" i="32"/>
  <c r="BO135" i="32"/>
  <c r="BK135" i="32"/>
  <c r="BI135" i="32"/>
  <c r="BG135" i="32"/>
  <c r="BE135" i="32"/>
  <c r="BC135" i="32"/>
  <c r="BA135" i="32"/>
  <c r="AX135" i="32"/>
  <c r="AT135" i="32"/>
  <c r="AR135" i="32"/>
  <c r="AP135" i="32"/>
  <c r="AN135" i="32"/>
  <c r="AL135" i="32"/>
  <c r="AJ135" i="32"/>
  <c r="AG135" i="32"/>
  <c r="AC135" i="32"/>
  <c r="AA135" i="32"/>
  <c r="Y135" i="32"/>
  <c r="W135" i="32"/>
  <c r="U135" i="32"/>
  <c r="S135" i="32"/>
  <c r="P135" i="32"/>
  <c r="L135" i="32"/>
  <c r="J135" i="32"/>
  <c r="H135" i="32"/>
  <c r="F135" i="32"/>
  <c r="D135" i="32"/>
  <c r="B135" i="32"/>
  <c r="BP79" i="32"/>
  <c r="BO79" i="32"/>
  <c r="BL79" i="32"/>
  <c r="BK79" i="32"/>
  <c r="BJ79" i="32"/>
  <c r="BI79" i="32"/>
  <c r="BD79" i="32"/>
  <c r="BC79" i="32"/>
  <c r="AY79" i="32"/>
  <c r="AX79" i="32"/>
  <c r="AU79" i="32"/>
  <c r="AT79" i="32"/>
  <c r="AS79" i="32"/>
  <c r="AR79" i="32"/>
  <c r="AQ79" i="32"/>
  <c r="AP79" i="32"/>
  <c r="AM79" i="32"/>
  <c r="AL79" i="32"/>
  <c r="AH79" i="32"/>
  <c r="AG79" i="32"/>
  <c r="AD79" i="32"/>
  <c r="AC79" i="32"/>
  <c r="AB79" i="32"/>
  <c r="AA79" i="32"/>
  <c r="Z79" i="32"/>
  <c r="Y79" i="32"/>
  <c r="V79" i="32"/>
  <c r="U79" i="32"/>
  <c r="Q79" i="32"/>
  <c r="P79" i="32"/>
  <c r="M79" i="32"/>
  <c r="L79" i="32"/>
  <c r="K79" i="32"/>
  <c r="J79" i="32"/>
  <c r="I79" i="32"/>
  <c r="H79" i="32"/>
  <c r="E79" i="32"/>
  <c r="D79" i="32"/>
  <c r="BO77" i="32"/>
  <c r="BK77" i="32"/>
  <c r="BI77" i="32"/>
  <c r="BG77" i="32"/>
  <c r="BE77" i="32"/>
  <c r="BC77" i="32"/>
  <c r="BA77" i="32"/>
  <c r="AX77" i="32"/>
  <c r="AT77" i="32"/>
  <c r="AR77" i="32"/>
  <c r="AP77" i="32"/>
  <c r="AN77" i="32"/>
  <c r="AL77" i="32"/>
  <c r="AJ77" i="32"/>
  <c r="AG77" i="32"/>
  <c r="AC77" i="32"/>
  <c r="AA77" i="32"/>
  <c r="Y77" i="32"/>
  <c r="W77" i="32"/>
  <c r="U77" i="32"/>
  <c r="S77" i="32"/>
  <c r="P77" i="32"/>
  <c r="L77" i="32"/>
  <c r="J77" i="32"/>
  <c r="H77" i="32"/>
  <c r="F77" i="32"/>
  <c r="D77" i="32"/>
  <c r="B77" i="32"/>
  <c r="BP20" i="32"/>
  <c r="BO20" i="32"/>
  <c r="BL20" i="32"/>
  <c r="BK20" i="32"/>
  <c r="BJ20" i="32"/>
  <c r="BI20" i="32"/>
  <c r="BH20" i="32"/>
  <c r="BG20" i="32"/>
  <c r="BF20" i="32"/>
  <c r="BE20" i="32"/>
  <c r="BD20" i="32"/>
  <c r="BC20" i="32"/>
  <c r="BB20" i="32"/>
  <c r="BA20" i="32"/>
  <c r="AY20" i="32"/>
  <c r="AX20" i="32"/>
  <c r="AU20" i="32"/>
  <c r="AT20" i="32"/>
  <c r="AS20" i="32"/>
  <c r="AR20" i="32"/>
  <c r="AQ20" i="32"/>
  <c r="AP20" i="32"/>
  <c r="AO20" i="32"/>
  <c r="AN20" i="32"/>
  <c r="AM20" i="32"/>
  <c r="AL20" i="32"/>
  <c r="AK20" i="32"/>
  <c r="AJ20" i="32"/>
  <c r="AH20" i="32"/>
  <c r="AG20" i="32"/>
  <c r="AD20" i="32"/>
  <c r="AC20" i="32"/>
  <c r="AB20" i="32"/>
  <c r="AA20" i="32"/>
  <c r="Z20" i="32"/>
  <c r="Y20" i="32"/>
  <c r="X20" i="32"/>
  <c r="W20" i="32"/>
  <c r="V20" i="32"/>
  <c r="U20" i="32"/>
  <c r="T20" i="32"/>
  <c r="S20" i="32"/>
  <c r="Q20" i="32"/>
  <c r="P20" i="32"/>
  <c r="M20" i="32"/>
  <c r="L20" i="32"/>
  <c r="K20" i="32"/>
  <c r="J20" i="32"/>
  <c r="I20" i="32"/>
  <c r="H20" i="32"/>
  <c r="G20" i="32"/>
  <c r="F20" i="32"/>
  <c r="E20" i="32"/>
  <c r="D20" i="32"/>
  <c r="H19" i="32"/>
  <c r="AP309" i="32" s="1"/>
  <c r="F19" i="32"/>
  <c r="W309" i="32" s="1"/>
  <c r="D19" i="32"/>
  <c r="D309" i="32" s="1"/>
  <c r="B19" i="32"/>
  <c r="S250" i="32" s="1"/>
  <c r="BO18" i="32"/>
  <c r="BK18" i="32"/>
  <c r="BI18" i="32"/>
  <c r="BG18" i="32"/>
  <c r="BE18" i="32"/>
  <c r="BC18" i="32"/>
  <c r="BA18" i="32"/>
  <c r="AX18" i="32"/>
  <c r="AT18" i="32"/>
  <c r="AR18" i="32"/>
  <c r="AP18" i="32"/>
  <c r="AN18" i="32"/>
  <c r="AL18" i="32"/>
  <c r="AJ18" i="32"/>
  <c r="AG18" i="32"/>
  <c r="AC18" i="32"/>
  <c r="AA18" i="32"/>
  <c r="Y18" i="32"/>
  <c r="W18" i="32"/>
  <c r="U18" i="32"/>
  <c r="S18" i="32"/>
  <c r="C9" i="32"/>
  <c r="C8" i="32"/>
  <c r="C7" i="32"/>
  <c r="C6" i="32"/>
  <c r="C5" i="32"/>
  <c r="H91" i="31"/>
  <c r="H90" i="31"/>
  <c r="G90" i="31"/>
  <c r="C8" i="31"/>
  <c r="C7" i="31"/>
  <c r="C6" i="31"/>
  <c r="C5" i="31"/>
  <c r="C4" i="31"/>
  <c r="T47" i="30"/>
  <c r="R47" i="30"/>
  <c r="Q47" i="30"/>
  <c r="P47" i="30"/>
  <c r="O47" i="30"/>
  <c r="N47" i="30"/>
  <c r="M47" i="30"/>
  <c r="K47" i="30"/>
  <c r="I47" i="30"/>
  <c r="H47" i="30"/>
  <c r="G47" i="30"/>
  <c r="F47" i="30"/>
  <c r="E47" i="30"/>
  <c r="D47" i="30"/>
  <c r="T46" i="30"/>
  <c r="R46" i="30"/>
  <c r="Q46" i="30"/>
  <c r="P46" i="30"/>
  <c r="O46" i="30"/>
  <c r="N46" i="30"/>
  <c r="M46" i="30"/>
  <c r="K46" i="30"/>
  <c r="I46" i="30"/>
  <c r="H46" i="30"/>
  <c r="G46" i="30"/>
  <c r="F46" i="30"/>
  <c r="E46" i="30"/>
  <c r="D46" i="30"/>
  <c r="AE30" i="30"/>
  <c r="V30" i="30"/>
  <c r="M30" i="30"/>
  <c r="D30" i="30"/>
  <c r="AL18" i="30"/>
  <c r="AJ18" i="30"/>
  <c r="AI18" i="30"/>
  <c r="AH18" i="30"/>
  <c r="AG18" i="30"/>
  <c r="AF18" i="30"/>
  <c r="AE18" i="30"/>
  <c r="AC18" i="30"/>
  <c r="AA18" i="30"/>
  <c r="Z18" i="30"/>
  <c r="Y18" i="30"/>
  <c r="X18" i="30"/>
  <c r="W18" i="30"/>
  <c r="V18" i="30"/>
  <c r="T18" i="30"/>
  <c r="R18" i="30"/>
  <c r="Q18" i="30"/>
  <c r="P18" i="30"/>
  <c r="O18" i="30"/>
  <c r="N18" i="30"/>
  <c r="M18" i="30"/>
  <c r="AL17" i="30"/>
  <c r="AJ17" i="30"/>
  <c r="AI17" i="30"/>
  <c r="AH17" i="30"/>
  <c r="AG17" i="30"/>
  <c r="AF17" i="30"/>
  <c r="AE17" i="30"/>
  <c r="AC17" i="30"/>
  <c r="AA17" i="30"/>
  <c r="Z17" i="30"/>
  <c r="Y17" i="30"/>
  <c r="X17" i="30"/>
  <c r="W17" i="30"/>
  <c r="V17" i="30"/>
  <c r="T17" i="30"/>
  <c r="R17" i="30"/>
  <c r="Q17" i="30"/>
  <c r="P17" i="30"/>
  <c r="O17" i="30"/>
  <c r="N17" i="30"/>
  <c r="M17" i="30"/>
  <c r="C10" i="30"/>
  <c r="C9" i="30"/>
  <c r="C8" i="30"/>
  <c r="C7" i="30"/>
  <c r="C6" i="30"/>
  <c r="E33" i="28"/>
  <c r="F33" i="28"/>
  <c r="G33" i="28"/>
  <c r="H33" i="28"/>
  <c r="I33" i="28"/>
  <c r="J33" i="28"/>
  <c r="K33" i="28"/>
  <c r="L33" i="28"/>
  <c r="M33" i="28"/>
  <c r="N33" i="28"/>
  <c r="O33" i="28"/>
  <c r="D33" i="28"/>
  <c r="D29" i="18"/>
  <c r="Q22" i="28"/>
  <c r="G43" i="4"/>
  <c r="Q22" i="4"/>
  <c r="J48" i="28"/>
  <c r="I48" i="28"/>
  <c r="H48" i="28"/>
  <c r="G48" i="28"/>
  <c r="J47" i="28"/>
  <c r="I47" i="28"/>
  <c r="H47" i="28"/>
  <c r="G47" i="28"/>
  <c r="J46" i="28"/>
  <c r="I46" i="28"/>
  <c r="H46" i="28"/>
  <c r="G46" i="28"/>
  <c r="I45" i="28"/>
  <c r="T31" i="28"/>
  <c r="S31" i="28"/>
  <c r="R31" i="28"/>
  <c r="Q31" i="28"/>
  <c r="T30" i="28"/>
  <c r="S30" i="28"/>
  <c r="R30" i="28"/>
  <c r="Q30" i="28"/>
  <c r="T28" i="28"/>
  <c r="S28" i="28"/>
  <c r="R28" i="28"/>
  <c r="Q28" i="28"/>
  <c r="T27" i="28"/>
  <c r="S27" i="28"/>
  <c r="R27" i="28"/>
  <c r="Q27" i="28"/>
  <c r="T26" i="28"/>
  <c r="S26" i="28"/>
  <c r="R26" i="28"/>
  <c r="Q26" i="28"/>
  <c r="T25" i="28"/>
  <c r="S25" i="28"/>
  <c r="R25" i="28"/>
  <c r="Q25" i="28"/>
  <c r="T24" i="28"/>
  <c r="S24" i="28"/>
  <c r="R24" i="28"/>
  <c r="Q24" i="28"/>
  <c r="T23" i="28"/>
  <c r="S23" i="28"/>
  <c r="R23" i="28"/>
  <c r="Q23" i="28"/>
  <c r="T22" i="28"/>
  <c r="S22" i="28"/>
  <c r="R22" i="28"/>
  <c r="C10" i="28"/>
  <c r="C9" i="28"/>
  <c r="C8" i="28"/>
  <c r="C7" i="28"/>
  <c r="C6" i="28"/>
  <c r="T33" i="28" l="1"/>
  <c r="Q33" i="28"/>
  <c r="S33" i="28"/>
  <c r="Y309" i="32"/>
  <c r="D136" i="32"/>
  <c r="W136" i="32"/>
  <c r="AP136" i="32"/>
  <c r="AN250" i="32"/>
  <c r="B250" i="32"/>
  <c r="S78" i="32"/>
  <c r="BG250" i="32"/>
  <c r="AL78" i="32"/>
  <c r="BE78" i="32"/>
  <c r="BA19" i="32"/>
  <c r="U250" i="32"/>
  <c r="H193" i="32"/>
  <c r="F309" i="32"/>
  <c r="AJ19" i="32"/>
  <c r="BC19" i="32"/>
  <c r="B78" i="32"/>
  <c r="U78" i="32"/>
  <c r="AN78" i="32"/>
  <c r="BG78" i="32"/>
  <c r="F136" i="32"/>
  <c r="Y136" i="32"/>
  <c r="D250" i="32"/>
  <c r="W250" i="32"/>
  <c r="AP250" i="32"/>
  <c r="H309" i="32"/>
  <c r="S19" i="32"/>
  <c r="AL19" i="32"/>
  <c r="BE19" i="32"/>
  <c r="D78" i="32"/>
  <c r="W78" i="32"/>
  <c r="AP78" i="32"/>
  <c r="H136" i="32"/>
  <c r="BA193" i="32"/>
  <c r="F250" i="32"/>
  <c r="Y250" i="32"/>
  <c r="U19" i="32"/>
  <c r="AN19" i="32"/>
  <c r="BG19" i="32"/>
  <c r="F78" i="32"/>
  <c r="Y78" i="32"/>
  <c r="AJ193" i="32"/>
  <c r="BC193" i="32"/>
  <c r="H250" i="32"/>
  <c r="BA309" i="32"/>
  <c r="W19" i="32"/>
  <c r="AP19" i="32"/>
  <c r="H78" i="32"/>
  <c r="BA136" i="32"/>
  <c r="S193" i="32"/>
  <c r="AL193" i="32"/>
  <c r="BE193" i="32"/>
  <c r="AJ309" i="32"/>
  <c r="BC309" i="32"/>
  <c r="Y19" i="32"/>
  <c r="AJ136" i="32"/>
  <c r="BC136" i="32"/>
  <c r="B193" i="32"/>
  <c r="U193" i="32"/>
  <c r="AN193" i="32"/>
  <c r="BG193" i="32"/>
  <c r="BA250" i="32"/>
  <c r="S309" i="32"/>
  <c r="AL309" i="32"/>
  <c r="BE309" i="32"/>
  <c r="BA78" i="32"/>
  <c r="S136" i="32"/>
  <c r="AL136" i="32"/>
  <c r="BE136" i="32"/>
  <c r="D193" i="32"/>
  <c r="W193" i="32"/>
  <c r="AP193" i="32"/>
  <c r="AJ250" i="32"/>
  <c r="BC250" i="32"/>
  <c r="B309" i="32"/>
  <c r="U309" i="32"/>
  <c r="AN309" i="32"/>
  <c r="BG309" i="32"/>
  <c r="AJ78" i="32"/>
  <c r="BC78" i="32"/>
  <c r="B136" i="32"/>
  <c r="U136" i="32"/>
  <c r="AN136" i="32"/>
  <c r="BG136" i="32"/>
  <c r="F193" i="32"/>
  <c r="Y193" i="32"/>
  <c r="AL250" i="32"/>
  <c r="BE250" i="32"/>
  <c r="R33" i="28"/>
  <c r="C9" i="27"/>
  <c r="C8" i="27"/>
  <c r="C7" i="27"/>
  <c r="C6" i="27"/>
  <c r="C5" i="27"/>
  <c r="E17" i="12"/>
  <c r="E67" i="12" s="1"/>
  <c r="F17" i="12"/>
  <c r="F67" i="12" s="1"/>
  <c r="D17" i="12"/>
  <c r="D67" i="12" s="1"/>
  <c r="F16" i="12"/>
  <c r="F66" i="12" s="1"/>
  <c r="E16" i="12"/>
  <c r="E66" i="12" s="1"/>
  <c r="D16" i="12"/>
  <c r="D66" i="12" s="1"/>
  <c r="M310" i="26"/>
  <c r="L310" i="26"/>
  <c r="BF310" i="26"/>
  <c r="BE310" i="26"/>
  <c r="AQ310" i="26"/>
  <c r="AP310" i="26"/>
  <c r="AB310" i="26"/>
  <c r="AA310" i="26"/>
  <c r="M251" i="26"/>
  <c r="L251" i="26"/>
  <c r="AB251" i="26"/>
  <c r="AA251" i="26"/>
  <c r="AQ251" i="26"/>
  <c r="AP251" i="26"/>
  <c r="BF251" i="26"/>
  <c r="BE251" i="26"/>
  <c r="BE194" i="26"/>
  <c r="AP194" i="26"/>
  <c r="AA194" i="26"/>
  <c r="L194" i="26"/>
  <c r="M137" i="26"/>
  <c r="L137" i="26"/>
  <c r="AB137" i="26"/>
  <c r="AA137" i="26"/>
  <c r="AQ137" i="26"/>
  <c r="AP137" i="26"/>
  <c r="BF137" i="26"/>
  <c r="BE137" i="26"/>
  <c r="BF79" i="26"/>
  <c r="BE79" i="26"/>
  <c r="AQ79" i="26"/>
  <c r="AP79" i="26"/>
  <c r="AB79" i="26"/>
  <c r="AA79" i="26"/>
  <c r="M79" i="26"/>
  <c r="L79" i="26"/>
  <c r="BF20" i="26"/>
  <c r="BE20" i="26"/>
  <c r="AQ20" i="26"/>
  <c r="AP20" i="26"/>
  <c r="AB20" i="26"/>
  <c r="AA20" i="26"/>
  <c r="BG308" i="26"/>
  <c r="BE308" i="26"/>
  <c r="BC308" i="26"/>
  <c r="BA308" i="26"/>
  <c r="AY308" i="26"/>
  <c r="AW308" i="26"/>
  <c r="AU308" i="26"/>
  <c r="AR308" i="26"/>
  <c r="AP308" i="26"/>
  <c r="AN308" i="26"/>
  <c r="AL308" i="26"/>
  <c r="AJ308" i="26"/>
  <c r="AH308" i="26"/>
  <c r="AF308" i="26"/>
  <c r="AC308" i="26"/>
  <c r="AA308" i="26"/>
  <c r="Y308" i="26"/>
  <c r="W308" i="26"/>
  <c r="U308" i="26"/>
  <c r="S308" i="26"/>
  <c r="Q308" i="26"/>
  <c r="N308" i="26"/>
  <c r="L308" i="26"/>
  <c r="J308" i="26"/>
  <c r="H308" i="26"/>
  <c r="F308" i="26"/>
  <c r="D308" i="26"/>
  <c r="B308" i="26"/>
  <c r="BG249" i="26"/>
  <c r="BE249" i="26"/>
  <c r="BC249" i="26"/>
  <c r="BA249" i="26"/>
  <c r="AY249" i="26"/>
  <c r="AW249" i="26"/>
  <c r="AU249" i="26"/>
  <c r="AR249" i="26"/>
  <c r="AP249" i="26"/>
  <c r="AN249" i="26"/>
  <c r="AL249" i="26"/>
  <c r="AJ249" i="26"/>
  <c r="AH249" i="26"/>
  <c r="AF249" i="26"/>
  <c r="AC249" i="26"/>
  <c r="AA249" i="26"/>
  <c r="Y249" i="26"/>
  <c r="W249" i="26"/>
  <c r="U249" i="26"/>
  <c r="S249" i="26"/>
  <c r="Q249" i="26"/>
  <c r="N249" i="26"/>
  <c r="L249" i="26"/>
  <c r="J249" i="26"/>
  <c r="H249" i="26"/>
  <c r="F249" i="26"/>
  <c r="D249" i="26"/>
  <c r="B249" i="26"/>
  <c r="BG192" i="26"/>
  <c r="BE192" i="26"/>
  <c r="BC192" i="26"/>
  <c r="BA192" i="26"/>
  <c r="AY192" i="26"/>
  <c r="AW192" i="26"/>
  <c r="AU192" i="26"/>
  <c r="AR192" i="26"/>
  <c r="AP192" i="26"/>
  <c r="AN192" i="26"/>
  <c r="AL192" i="26"/>
  <c r="AJ192" i="26"/>
  <c r="AH192" i="26"/>
  <c r="AF192" i="26"/>
  <c r="AC192" i="26"/>
  <c r="AA192" i="26"/>
  <c r="Y192" i="26"/>
  <c r="W192" i="26"/>
  <c r="U192" i="26"/>
  <c r="S192" i="26"/>
  <c r="Q192" i="26"/>
  <c r="N192" i="26"/>
  <c r="L192" i="26"/>
  <c r="J192" i="26"/>
  <c r="H192" i="26"/>
  <c r="F192" i="26"/>
  <c r="D192" i="26"/>
  <c r="B192" i="26"/>
  <c r="BG135" i="26"/>
  <c r="BE135" i="26"/>
  <c r="BC135" i="26"/>
  <c r="BA135" i="26"/>
  <c r="AY135" i="26"/>
  <c r="AW135" i="26"/>
  <c r="AU135" i="26"/>
  <c r="AR135" i="26"/>
  <c r="AP135" i="26"/>
  <c r="AN135" i="26"/>
  <c r="AL135" i="26"/>
  <c r="AJ135" i="26"/>
  <c r="AH135" i="26"/>
  <c r="AF135" i="26"/>
  <c r="AC135" i="26"/>
  <c r="AA135" i="26"/>
  <c r="Y135" i="26"/>
  <c r="W135" i="26"/>
  <c r="U135" i="26"/>
  <c r="S135" i="26"/>
  <c r="Q135" i="26"/>
  <c r="N135" i="26"/>
  <c r="L135" i="26"/>
  <c r="J135" i="26"/>
  <c r="H135" i="26"/>
  <c r="F135" i="26"/>
  <c r="D135" i="26"/>
  <c r="B135" i="26"/>
  <c r="N77" i="26"/>
  <c r="L77" i="26"/>
  <c r="J77" i="26"/>
  <c r="H77" i="26"/>
  <c r="F77" i="26"/>
  <c r="D77" i="26"/>
  <c r="B77" i="26"/>
  <c r="AC77" i="26"/>
  <c r="AA77" i="26"/>
  <c r="Y77" i="26"/>
  <c r="W77" i="26"/>
  <c r="U77" i="26"/>
  <c r="S77" i="26"/>
  <c r="Q77" i="26"/>
  <c r="AR77" i="26"/>
  <c r="AP77" i="26"/>
  <c r="AN77" i="26"/>
  <c r="AL77" i="26"/>
  <c r="AJ77" i="26"/>
  <c r="AH77" i="26"/>
  <c r="AF77" i="26"/>
  <c r="BG77" i="26"/>
  <c r="BE77" i="26"/>
  <c r="BC77" i="26"/>
  <c r="BA77" i="26"/>
  <c r="AY77" i="26"/>
  <c r="AW77" i="26"/>
  <c r="AU77" i="26"/>
  <c r="BG18" i="26"/>
  <c r="BE18" i="26"/>
  <c r="BC18" i="26"/>
  <c r="BA18" i="26"/>
  <c r="AY18" i="26"/>
  <c r="AW18" i="26"/>
  <c r="AU18" i="26"/>
  <c r="AR18" i="26"/>
  <c r="AP18" i="26"/>
  <c r="AN18" i="26"/>
  <c r="AL18" i="26"/>
  <c r="AJ18" i="26"/>
  <c r="AH18" i="26"/>
  <c r="AF18" i="26"/>
  <c r="AC18" i="26"/>
  <c r="AA18" i="26"/>
  <c r="Y18" i="26"/>
  <c r="W18" i="26"/>
  <c r="U18" i="26"/>
  <c r="S18" i="26"/>
  <c r="Q18" i="26"/>
  <c r="D19" i="26"/>
  <c r="D250" i="26" s="1"/>
  <c r="F19" i="26"/>
  <c r="U250" i="26" s="1"/>
  <c r="H19" i="26"/>
  <c r="AL250" i="26" s="1"/>
  <c r="B19" i="26"/>
  <c r="AU309" i="26" s="1"/>
  <c r="M20" i="26"/>
  <c r="L20" i="26"/>
  <c r="R47" i="5"/>
  <c r="Q47" i="5"/>
  <c r="P47" i="5"/>
  <c r="O47" i="5"/>
  <c r="N47" i="5"/>
  <c r="M47" i="5"/>
  <c r="L47" i="5"/>
  <c r="R46" i="5"/>
  <c r="Q46" i="5"/>
  <c r="P46" i="5"/>
  <c r="O46" i="5"/>
  <c r="N46" i="5"/>
  <c r="M46" i="5"/>
  <c r="L46" i="5"/>
  <c r="J47" i="5"/>
  <c r="I47" i="5"/>
  <c r="H47" i="5"/>
  <c r="G47" i="5"/>
  <c r="F47" i="5"/>
  <c r="E47" i="5"/>
  <c r="D47" i="5"/>
  <c r="J46" i="5"/>
  <c r="I46" i="5"/>
  <c r="G46" i="5"/>
  <c r="F46" i="5"/>
  <c r="E46" i="5"/>
  <c r="D46" i="5"/>
  <c r="AH18" i="5"/>
  <c r="AG18" i="5"/>
  <c r="AF18" i="5"/>
  <c r="AE18" i="5"/>
  <c r="AD18" i="5"/>
  <c r="AC18" i="5"/>
  <c r="AB18" i="5"/>
  <c r="AH17" i="5"/>
  <c r="AG17" i="5"/>
  <c r="AF17" i="5"/>
  <c r="AE17" i="5"/>
  <c r="AD17" i="5"/>
  <c r="AC17" i="5"/>
  <c r="AB17" i="5"/>
  <c r="Z18" i="5"/>
  <c r="Y18" i="5"/>
  <c r="X18" i="5"/>
  <c r="W18" i="5"/>
  <c r="V18" i="5"/>
  <c r="U18" i="5"/>
  <c r="T18" i="5"/>
  <c r="Z17" i="5"/>
  <c r="Y17" i="5"/>
  <c r="X17" i="5"/>
  <c r="W17" i="5"/>
  <c r="V17" i="5"/>
  <c r="U17" i="5"/>
  <c r="T17" i="5"/>
  <c r="Q18" i="5"/>
  <c r="Q17" i="5"/>
  <c r="G38" i="21"/>
  <c r="G37" i="21"/>
  <c r="F38" i="21"/>
  <c r="F37" i="21"/>
  <c r="E38" i="21"/>
  <c r="E37" i="21"/>
  <c r="D38" i="21"/>
  <c r="D37" i="21"/>
  <c r="I37" i="21" s="1"/>
  <c r="D36" i="21"/>
  <c r="D35" i="21"/>
  <c r="D34" i="21"/>
  <c r="L27" i="21"/>
  <c r="L28" i="21"/>
  <c r="L29" i="21"/>
  <c r="L30" i="21"/>
  <c r="K27" i="21"/>
  <c r="K28" i="21"/>
  <c r="K29" i="21"/>
  <c r="K30" i="21"/>
  <c r="J27" i="21"/>
  <c r="J28" i="21"/>
  <c r="J29" i="21"/>
  <c r="J30" i="21"/>
  <c r="I27" i="21"/>
  <c r="I28" i="21"/>
  <c r="I29" i="21"/>
  <c r="I30" i="21"/>
  <c r="L19" i="21"/>
  <c r="L20" i="21"/>
  <c r="L21" i="21"/>
  <c r="L22" i="21"/>
  <c r="K19" i="21"/>
  <c r="K20" i="21"/>
  <c r="K21" i="21"/>
  <c r="K22" i="21"/>
  <c r="J19" i="21"/>
  <c r="J20" i="21"/>
  <c r="J21" i="21"/>
  <c r="J22" i="21"/>
  <c r="I19" i="21"/>
  <c r="I20" i="21"/>
  <c r="I21" i="21"/>
  <c r="I22" i="21"/>
  <c r="T27" i="4"/>
  <c r="S27" i="4"/>
  <c r="R27" i="4"/>
  <c r="Q27" i="4"/>
  <c r="E29" i="18"/>
  <c r="F29" i="18"/>
  <c r="G29" i="18"/>
  <c r="J105" i="18"/>
  <c r="J106" i="18"/>
  <c r="J107" i="18"/>
  <c r="I105" i="18"/>
  <c r="I106" i="18"/>
  <c r="I107" i="18"/>
  <c r="H105" i="18"/>
  <c r="H106" i="18"/>
  <c r="H107" i="18"/>
  <c r="G105" i="18"/>
  <c r="G106" i="18"/>
  <c r="G107" i="18"/>
  <c r="J104" i="18"/>
  <c r="I104" i="18"/>
  <c r="H104" i="18"/>
  <c r="G104" i="18"/>
  <c r="L38" i="21" l="1"/>
  <c r="AL309" i="26"/>
  <c r="AU136" i="26"/>
  <c r="H193" i="26"/>
  <c r="BA309" i="26"/>
  <c r="U193" i="26"/>
  <c r="AU19" i="26"/>
  <c r="AL193" i="26"/>
  <c r="BA78" i="26"/>
  <c r="BA193" i="26"/>
  <c r="AJ78" i="26"/>
  <c r="AU250" i="26"/>
  <c r="W78" i="26"/>
  <c r="H309" i="26"/>
  <c r="H78" i="26"/>
  <c r="U309" i="26"/>
  <c r="W19" i="26"/>
  <c r="Q78" i="26"/>
  <c r="D78" i="26"/>
  <c r="F136" i="26"/>
  <c r="W136" i="26"/>
  <c r="AF193" i="26"/>
  <c r="AW193" i="26"/>
  <c r="F250" i="26"/>
  <c r="W250" i="26"/>
  <c r="AF309" i="26"/>
  <c r="AW309" i="26"/>
  <c r="D21" i="15"/>
  <c r="AF78" i="26"/>
  <c r="S78" i="26"/>
  <c r="F78" i="26"/>
  <c r="H136" i="26"/>
  <c r="Q193" i="26"/>
  <c r="AH193" i="26"/>
  <c r="AY193" i="26"/>
  <c r="H250" i="26"/>
  <c r="Q309" i="26"/>
  <c r="AH309" i="26"/>
  <c r="AY309" i="26"/>
  <c r="F21" i="15"/>
  <c r="AU78" i="26"/>
  <c r="AH78" i="26"/>
  <c r="U78" i="26"/>
  <c r="B193" i="26"/>
  <c r="S193" i="26"/>
  <c r="AJ193" i="26"/>
  <c r="B309" i="26"/>
  <c r="S309" i="26"/>
  <c r="AJ309" i="26"/>
  <c r="E21" i="15"/>
  <c r="AW78" i="26"/>
  <c r="D193" i="26"/>
  <c r="D309" i="26"/>
  <c r="AF19" i="26"/>
  <c r="AW19" i="26"/>
  <c r="AY78" i="26"/>
  <c r="AL78" i="26"/>
  <c r="AF136" i="26"/>
  <c r="AW136" i="26"/>
  <c r="F193" i="26"/>
  <c r="W193" i="26"/>
  <c r="AF250" i="26"/>
  <c r="AW250" i="26"/>
  <c r="F309" i="26"/>
  <c r="W309" i="26"/>
  <c r="Q19" i="26"/>
  <c r="AH19" i="26"/>
  <c r="AY19" i="26"/>
  <c r="Q136" i="26"/>
  <c r="AH136" i="26"/>
  <c r="AY136" i="26"/>
  <c r="Q250" i="26"/>
  <c r="AH250" i="26"/>
  <c r="AY250" i="26"/>
  <c r="S19" i="26"/>
  <c r="AJ19" i="26"/>
  <c r="BA19" i="26"/>
  <c r="B136" i="26"/>
  <c r="S136" i="26"/>
  <c r="AJ136" i="26"/>
  <c r="BA136" i="26"/>
  <c r="B250" i="26"/>
  <c r="S250" i="26"/>
  <c r="AJ250" i="26"/>
  <c r="BA250" i="26"/>
  <c r="U19" i="26"/>
  <c r="AL19" i="26"/>
  <c r="B78" i="26"/>
  <c r="D136" i="26"/>
  <c r="U136" i="26"/>
  <c r="AL136" i="26"/>
  <c r="AU193" i="26"/>
  <c r="I38" i="21"/>
  <c r="K38" i="21"/>
  <c r="J38" i="21"/>
  <c r="L37" i="21"/>
  <c r="K37" i="21"/>
  <c r="J37" i="21"/>
  <c r="BH310" i="26"/>
  <c r="BG310" i="26"/>
  <c r="BD310" i="26"/>
  <c r="BC310" i="26"/>
  <c r="BB310" i="26"/>
  <c r="BA310" i="26"/>
  <c r="AZ310" i="26"/>
  <c r="AY310" i="26"/>
  <c r="AX310" i="26"/>
  <c r="AW310" i="26"/>
  <c r="AV310" i="26"/>
  <c r="AU310" i="26"/>
  <c r="AS310" i="26"/>
  <c r="AR310" i="26"/>
  <c r="AO310" i="26"/>
  <c r="AN310" i="26"/>
  <c r="AM310" i="26"/>
  <c r="AL310" i="26"/>
  <c r="AK310" i="26"/>
  <c r="AJ310" i="26"/>
  <c r="AI310" i="26"/>
  <c r="AH310" i="26"/>
  <c r="AG310" i="26"/>
  <c r="AF310" i="26"/>
  <c r="AD310" i="26"/>
  <c r="AC310" i="26"/>
  <c r="Z310" i="26"/>
  <c r="Y310" i="26"/>
  <c r="X310" i="26"/>
  <c r="W310" i="26"/>
  <c r="V310" i="26"/>
  <c r="U310" i="26"/>
  <c r="T310" i="26"/>
  <c r="S310" i="26"/>
  <c r="R310" i="26"/>
  <c r="Q310" i="26"/>
  <c r="O310" i="26"/>
  <c r="N310" i="26"/>
  <c r="K310" i="26"/>
  <c r="J310" i="26"/>
  <c r="I310" i="26"/>
  <c r="H310" i="26"/>
  <c r="G310" i="26"/>
  <c r="F310" i="26"/>
  <c r="E310" i="26"/>
  <c r="D310" i="26"/>
  <c r="BH251" i="26"/>
  <c r="BG251" i="26"/>
  <c r="BD251" i="26"/>
  <c r="BC251" i="26"/>
  <c r="BB251" i="26"/>
  <c r="BA251" i="26"/>
  <c r="AZ251" i="26"/>
  <c r="AY251" i="26"/>
  <c r="AX251" i="26"/>
  <c r="AW251" i="26"/>
  <c r="AV251" i="26"/>
  <c r="AU251" i="26"/>
  <c r="AS251" i="26"/>
  <c r="AR251" i="26"/>
  <c r="AO251" i="26"/>
  <c r="AN251" i="26"/>
  <c r="AM251" i="26"/>
  <c r="AL251" i="26"/>
  <c r="AK251" i="26"/>
  <c r="AJ251" i="26"/>
  <c r="AI251" i="26"/>
  <c r="AH251" i="26"/>
  <c r="AG251" i="26"/>
  <c r="AF251" i="26"/>
  <c r="AD251" i="26"/>
  <c r="AC251" i="26"/>
  <c r="Z251" i="26"/>
  <c r="Y251" i="26"/>
  <c r="X251" i="26"/>
  <c r="W251" i="26"/>
  <c r="V251" i="26"/>
  <c r="U251" i="26"/>
  <c r="T251" i="26"/>
  <c r="S251" i="26"/>
  <c r="R251" i="26"/>
  <c r="Q251" i="26"/>
  <c r="O251" i="26"/>
  <c r="N251" i="26"/>
  <c r="K251" i="26"/>
  <c r="J251" i="26"/>
  <c r="I251" i="26"/>
  <c r="H251" i="26"/>
  <c r="G251" i="26"/>
  <c r="F251" i="26"/>
  <c r="E251" i="26"/>
  <c r="D251" i="26"/>
  <c r="BG194" i="26"/>
  <c r="BC194" i="26"/>
  <c r="AW194" i="26"/>
  <c r="AU194" i="26"/>
  <c r="AR194" i="26"/>
  <c r="AN194" i="26"/>
  <c r="AH194" i="26"/>
  <c r="AF194" i="26"/>
  <c r="AC194" i="26"/>
  <c r="Y194" i="26"/>
  <c r="S194" i="26"/>
  <c r="Q194" i="26"/>
  <c r="N194" i="26"/>
  <c r="J194" i="26"/>
  <c r="D194" i="26"/>
  <c r="BH137" i="26"/>
  <c r="BG137" i="26"/>
  <c r="BD137" i="26"/>
  <c r="BC137" i="26"/>
  <c r="AX137" i="26"/>
  <c r="AW137" i="26"/>
  <c r="AV137" i="26"/>
  <c r="AU137" i="26"/>
  <c r="AS137" i="26"/>
  <c r="AR137" i="26"/>
  <c r="AO137" i="26"/>
  <c r="AN137" i="26"/>
  <c r="AI137" i="26"/>
  <c r="AH137" i="26"/>
  <c r="AG137" i="26"/>
  <c r="AF137" i="26"/>
  <c r="AD137" i="26"/>
  <c r="AC137" i="26"/>
  <c r="Z137" i="26"/>
  <c r="Y137" i="26"/>
  <c r="T137" i="26"/>
  <c r="S137" i="26"/>
  <c r="R137" i="26"/>
  <c r="Q137" i="26"/>
  <c r="O137" i="26"/>
  <c r="N137" i="26"/>
  <c r="K137" i="26"/>
  <c r="J137" i="26"/>
  <c r="E137" i="26"/>
  <c r="D137" i="26"/>
  <c r="BH79" i="26"/>
  <c r="BG79" i="26"/>
  <c r="BD79" i="26"/>
  <c r="BC79" i="26"/>
  <c r="AX79" i="26"/>
  <c r="AW79" i="26"/>
  <c r="AS79" i="26"/>
  <c r="AR79" i="26"/>
  <c r="AO79" i="26"/>
  <c r="AN79" i="26"/>
  <c r="AM79" i="26"/>
  <c r="AL79" i="26"/>
  <c r="AI79" i="26"/>
  <c r="AH79" i="26"/>
  <c r="AD79" i="26"/>
  <c r="AC79" i="26"/>
  <c r="Z79" i="26"/>
  <c r="Y79" i="26"/>
  <c r="X79" i="26"/>
  <c r="W79" i="26"/>
  <c r="T79" i="26"/>
  <c r="S79" i="26"/>
  <c r="O79" i="26"/>
  <c r="N79" i="26"/>
  <c r="K79" i="26"/>
  <c r="J79" i="26"/>
  <c r="I79" i="26"/>
  <c r="H79" i="26"/>
  <c r="E79" i="26"/>
  <c r="D79" i="26"/>
  <c r="BH20" i="26"/>
  <c r="BG20" i="26"/>
  <c r="BD20" i="26"/>
  <c r="BC20" i="26"/>
  <c r="BB20" i="26"/>
  <c r="BA20" i="26"/>
  <c r="AZ20" i="26"/>
  <c r="AY20" i="26"/>
  <c r="AX20" i="26"/>
  <c r="AW20" i="26"/>
  <c r="AV20" i="26"/>
  <c r="AU20" i="26"/>
  <c r="AS20" i="26"/>
  <c r="AR20" i="26"/>
  <c r="AO20" i="26"/>
  <c r="AN20" i="26"/>
  <c r="AM20" i="26"/>
  <c r="AL20" i="26"/>
  <c r="AK20" i="26"/>
  <c r="AJ20" i="26"/>
  <c r="AI20" i="26"/>
  <c r="AH20" i="26"/>
  <c r="AG20" i="26"/>
  <c r="AF20" i="26"/>
  <c r="AD20" i="26"/>
  <c r="AC20" i="26"/>
  <c r="Z20" i="26"/>
  <c r="Y20" i="26"/>
  <c r="X20" i="26"/>
  <c r="W20" i="26"/>
  <c r="V20" i="26"/>
  <c r="U20" i="26"/>
  <c r="T20" i="26"/>
  <c r="S20" i="26"/>
  <c r="R20" i="26"/>
  <c r="Q20" i="26"/>
  <c r="O20" i="26"/>
  <c r="N20" i="26"/>
  <c r="K20" i="26"/>
  <c r="J20" i="26"/>
  <c r="I20" i="26"/>
  <c r="H20" i="26"/>
  <c r="G20" i="26"/>
  <c r="F20" i="26"/>
  <c r="E20" i="26"/>
  <c r="D20" i="26"/>
  <c r="C9" i="26"/>
  <c r="C8" i="26"/>
  <c r="C7" i="26"/>
  <c r="C6" i="26"/>
  <c r="C5" i="26"/>
  <c r="H91" i="8" l="1"/>
  <c r="H90" i="8"/>
  <c r="G90" i="8"/>
  <c r="L18" i="5" l="1"/>
  <c r="R17" i="5"/>
  <c r="P17" i="5"/>
  <c r="O17" i="5"/>
  <c r="N17" i="5"/>
  <c r="M17" i="5"/>
  <c r="L17" i="5"/>
  <c r="E34" i="21"/>
  <c r="F34" i="21"/>
  <c r="G34" i="21"/>
  <c r="E35" i="21"/>
  <c r="F35" i="21"/>
  <c r="G35" i="21"/>
  <c r="E36" i="21"/>
  <c r="F36" i="21"/>
  <c r="G36" i="21"/>
  <c r="E39" i="21"/>
  <c r="F39" i="21"/>
  <c r="G39" i="21"/>
  <c r="E40" i="21"/>
  <c r="F40" i="21"/>
  <c r="G40" i="21"/>
  <c r="D39" i="21"/>
  <c r="D40" i="21"/>
  <c r="L32" i="21"/>
  <c r="K32" i="21"/>
  <c r="J32" i="21"/>
  <c r="I32" i="21"/>
  <c r="L31" i="21"/>
  <c r="K31" i="21"/>
  <c r="J31" i="21"/>
  <c r="I31" i="21"/>
  <c r="L26" i="21"/>
  <c r="K26" i="21"/>
  <c r="J26" i="21"/>
  <c r="I26" i="21"/>
  <c r="L24" i="21"/>
  <c r="K24" i="21"/>
  <c r="J24" i="21"/>
  <c r="I24" i="21"/>
  <c r="L23" i="21"/>
  <c r="K23" i="21"/>
  <c r="J23" i="21"/>
  <c r="I23" i="21"/>
  <c r="L18" i="21"/>
  <c r="K18" i="21"/>
  <c r="J18" i="21"/>
  <c r="I18" i="21"/>
  <c r="C9" i="21"/>
  <c r="C8" i="21"/>
  <c r="C7" i="21"/>
  <c r="C6" i="21"/>
  <c r="C5" i="21"/>
  <c r="J19" i="26" l="1"/>
  <c r="BC250" i="26" s="1"/>
  <c r="J19" i="32"/>
  <c r="BC136" i="26"/>
  <c r="BC19" i="26"/>
  <c r="J309" i="26"/>
  <c r="Y309" i="26"/>
  <c r="Y193" i="26"/>
  <c r="AN78" i="26"/>
  <c r="AN309" i="26"/>
  <c r="AN193" i="26"/>
  <c r="Y78" i="26"/>
  <c r="BC309" i="26"/>
  <c r="BC193" i="26"/>
  <c r="J78" i="26"/>
  <c r="J250" i="26"/>
  <c r="J136" i="26"/>
  <c r="Y250" i="26"/>
  <c r="Y136" i="26"/>
  <c r="Y19" i="26"/>
  <c r="AN250" i="26"/>
  <c r="AN136" i="26"/>
  <c r="AN19" i="26"/>
  <c r="L34" i="21"/>
  <c r="L36" i="21"/>
  <c r="I35" i="21"/>
  <c r="J39" i="21"/>
  <c r="L40" i="21"/>
  <c r="K39" i="21"/>
  <c r="K36" i="21"/>
  <c r="K35" i="21"/>
  <c r="I39" i="21"/>
  <c r="L39" i="21"/>
  <c r="I40" i="21"/>
  <c r="K40" i="21"/>
  <c r="J40" i="21"/>
  <c r="I36" i="21"/>
  <c r="J36" i="21"/>
  <c r="J35" i="21"/>
  <c r="L35" i="21"/>
  <c r="J34" i="21"/>
  <c r="K34" i="21"/>
  <c r="I34" i="21"/>
  <c r="T23" i="4"/>
  <c r="T24" i="4"/>
  <c r="T25" i="4"/>
  <c r="T26" i="4"/>
  <c r="T28" i="4"/>
  <c r="T30" i="4"/>
  <c r="T31" i="4"/>
  <c r="T22" i="4"/>
  <c r="S23" i="4"/>
  <c r="S24" i="4"/>
  <c r="S25" i="4"/>
  <c r="S26" i="4"/>
  <c r="S28" i="4"/>
  <c r="S30" i="4"/>
  <c r="S31" i="4"/>
  <c r="S22" i="4"/>
  <c r="R23" i="4"/>
  <c r="R24" i="4"/>
  <c r="R25" i="4"/>
  <c r="R26" i="4"/>
  <c r="R28" i="4"/>
  <c r="R30" i="4"/>
  <c r="R31" i="4"/>
  <c r="R22" i="4"/>
  <c r="Q23" i="4"/>
  <c r="Q24" i="4"/>
  <c r="Q25" i="4"/>
  <c r="Q26" i="4"/>
  <c r="Q28" i="4"/>
  <c r="Q30" i="4"/>
  <c r="Q31" i="4"/>
  <c r="J44" i="4"/>
  <c r="J45" i="4"/>
  <c r="J46" i="4"/>
  <c r="J43" i="4"/>
  <c r="I44" i="4"/>
  <c r="I45" i="4"/>
  <c r="I46" i="4"/>
  <c r="I43" i="4"/>
  <c r="G44" i="4"/>
  <c r="G45" i="4"/>
  <c r="G46" i="4"/>
  <c r="H44" i="4"/>
  <c r="H45" i="4"/>
  <c r="H46" i="4"/>
  <c r="H43" i="4"/>
  <c r="L22" i="18"/>
  <c r="L23" i="18"/>
  <c r="L25" i="18"/>
  <c r="L26" i="18"/>
  <c r="L28" i="18"/>
  <c r="L21" i="18"/>
  <c r="K22" i="18"/>
  <c r="K23" i="18"/>
  <c r="K25" i="18"/>
  <c r="K26" i="18"/>
  <c r="K28" i="18"/>
  <c r="K21" i="18"/>
  <c r="J22" i="18"/>
  <c r="J23" i="18"/>
  <c r="J25" i="18"/>
  <c r="J26" i="18"/>
  <c r="J28" i="18"/>
  <c r="J21" i="18"/>
  <c r="I22" i="18"/>
  <c r="I23" i="18"/>
  <c r="I25" i="18"/>
  <c r="I26" i="18"/>
  <c r="I28" i="18"/>
  <c r="I21" i="18"/>
  <c r="BC78" i="26" l="1"/>
  <c r="J193" i="26"/>
  <c r="BI309" i="32"/>
  <c r="AA193" i="32"/>
  <c r="J250" i="32"/>
  <c r="AA136" i="32"/>
  <c r="AR250" i="32"/>
  <c r="J78" i="32"/>
  <c r="AA19" i="32"/>
  <c r="BI136" i="32"/>
  <c r="J309" i="32"/>
  <c r="AR78" i="32"/>
  <c r="AR136" i="32"/>
  <c r="BI250" i="32"/>
  <c r="AA250" i="32"/>
  <c r="AR309" i="32"/>
  <c r="J136" i="32"/>
  <c r="BI19" i="32"/>
  <c r="BI193" i="32"/>
  <c r="J193" i="32"/>
  <c r="AA309" i="32"/>
  <c r="BI78" i="32"/>
  <c r="AA78" i="32"/>
  <c r="AR19" i="32"/>
  <c r="AR193" i="32"/>
  <c r="L29" i="18"/>
  <c r="K29" i="18"/>
  <c r="I29" i="18"/>
  <c r="J29" i="18"/>
  <c r="C8" i="6"/>
  <c r="C7" i="6"/>
  <c r="C6" i="6"/>
  <c r="C5" i="6"/>
  <c r="C4" i="6"/>
  <c r="C7" i="7"/>
  <c r="C6" i="7"/>
  <c r="C5" i="7"/>
  <c r="C4" i="7"/>
  <c r="C3" i="7"/>
  <c r="C8" i="20"/>
  <c r="C7" i="20"/>
  <c r="C6" i="20"/>
  <c r="C5" i="20"/>
  <c r="C4" i="20"/>
  <c r="C9" i="15"/>
  <c r="C8" i="15"/>
  <c r="C7" i="15"/>
  <c r="C6" i="15"/>
  <c r="C5" i="15"/>
  <c r="C9" i="12"/>
  <c r="C8" i="12"/>
  <c r="C7" i="12"/>
  <c r="C6" i="12"/>
  <c r="C5" i="12"/>
  <c r="C8" i="8"/>
  <c r="C7" i="8"/>
  <c r="C6" i="8"/>
  <c r="C5" i="8"/>
  <c r="C4" i="8"/>
  <c r="C10" i="5"/>
  <c r="C9" i="5"/>
  <c r="C8" i="5"/>
  <c r="C7" i="5"/>
  <c r="C6" i="5"/>
  <c r="C10" i="4"/>
  <c r="C9" i="4"/>
  <c r="C8" i="4"/>
  <c r="C7" i="4"/>
  <c r="C6" i="4"/>
  <c r="C9" i="18"/>
  <c r="C8" i="18"/>
  <c r="C7" i="18"/>
  <c r="C6" i="18"/>
  <c r="C5" i="18"/>
  <c r="C8" i="11"/>
  <c r="C7" i="11"/>
  <c r="C6" i="11"/>
  <c r="C5" i="11"/>
  <c r="C4" i="11"/>
  <c r="R18" i="5" l="1"/>
  <c r="P18" i="5"/>
  <c r="O18" i="5"/>
  <c r="N18" i="5"/>
  <c r="M18" i="5"/>
  <c r="N19" i="26" l="1"/>
  <c r="AC193" i="26" s="1"/>
  <c r="P19" i="32"/>
  <c r="L19" i="26"/>
  <c r="AP78" i="26" s="1"/>
  <c r="L19" i="32"/>
  <c r="AC309" i="26"/>
  <c r="N78" i="26"/>
  <c r="N136" i="26"/>
  <c r="AC250" i="26"/>
  <c r="AR136" i="26"/>
  <c r="AR19" i="26"/>
  <c r="BG19" i="26"/>
  <c r="N309" i="26"/>
  <c r="BG78" i="26"/>
  <c r="AA193" i="26"/>
  <c r="BE193" i="26"/>
  <c r="AA250" i="26"/>
  <c r="AA136" i="26"/>
  <c r="AP19" i="26"/>
  <c r="BE136" i="26"/>
  <c r="BE19" i="26"/>
  <c r="L30" i="5"/>
  <c r="T30" i="5"/>
  <c r="AB30" i="5"/>
  <c r="D30" i="5"/>
  <c r="AP250" i="26" l="1"/>
  <c r="BE309" i="26"/>
  <c r="AR250" i="26"/>
  <c r="BG309" i="26"/>
  <c r="AA78" i="26"/>
  <c r="AR193" i="26"/>
  <c r="AA309" i="26"/>
  <c r="L193" i="26"/>
  <c r="AR309" i="26"/>
  <c r="AP136" i="26"/>
  <c r="L250" i="26"/>
  <c r="AP309" i="26"/>
  <c r="L309" i="26"/>
  <c r="BG136" i="26"/>
  <c r="AC136" i="26"/>
  <c r="BG193" i="26"/>
  <c r="AR78" i="26"/>
  <c r="BE250" i="26"/>
  <c r="AA19" i="26"/>
  <c r="L78" i="26"/>
  <c r="AP193" i="26"/>
  <c r="BE78" i="26"/>
  <c r="N193" i="26"/>
  <c r="BG250" i="26"/>
  <c r="AC19" i="26"/>
  <c r="N250" i="26"/>
  <c r="AC78" i="26"/>
  <c r="BK193" i="32"/>
  <c r="AT78" i="32"/>
  <c r="BK19" i="32"/>
  <c r="AC250" i="32"/>
  <c r="AT136" i="32"/>
  <c r="BK250" i="32"/>
  <c r="BK309" i="32"/>
  <c r="L136" i="32"/>
  <c r="AC78" i="32"/>
  <c r="AT19" i="32"/>
  <c r="AT193" i="32"/>
  <c r="L250" i="32"/>
  <c r="L193" i="32"/>
  <c r="AC309" i="32"/>
  <c r="BK78" i="32"/>
  <c r="L78" i="32"/>
  <c r="BK136" i="32"/>
  <c r="AT250" i="32"/>
  <c r="AC19" i="32"/>
  <c r="AC136" i="32"/>
  <c r="AC193" i="32"/>
  <c r="AT309" i="32"/>
  <c r="L309" i="32"/>
  <c r="P78" i="32"/>
  <c r="AX193" i="32"/>
  <c r="BO309" i="32"/>
  <c r="P193" i="32"/>
  <c r="AG309" i="32"/>
  <c r="AG19" i="32"/>
  <c r="BO78" i="32"/>
  <c r="BO193" i="32"/>
  <c r="AX250" i="32"/>
  <c r="BO136" i="32"/>
  <c r="AG136" i="32"/>
  <c r="P309" i="32"/>
  <c r="AX78" i="32"/>
  <c r="BO19" i="32"/>
  <c r="P136" i="32"/>
  <c r="AG250" i="32"/>
  <c r="AG193" i="32"/>
  <c r="AX309" i="32"/>
  <c r="AG78" i="32"/>
  <c r="BO250" i="32"/>
  <c r="P250" i="32"/>
  <c r="AX19" i="32"/>
  <c r="AX136" i="32"/>
  <c r="L136" i="26"/>
</calcChain>
</file>

<file path=xl/sharedStrings.xml><?xml version="1.0" encoding="utf-8"?>
<sst xmlns="http://schemas.openxmlformats.org/spreadsheetml/2006/main" count="2396" uniqueCount="689">
  <si>
    <t xml:space="preserve">Obligación de realización del PVC y de rellenar esta hoja de cálculo </t>
  </si>
  <si>
    <t>El informe deberá recoger las normas utilizadas para la determinación de cada uno de los contaminantes medidos, así como los límites de detección, cuantificación y la incertidumbre de la medida.</t>
  </si>
  <si>
    <t>Cuando el Órgano competente en materia de medio ambiente facilite la entrada al programa informático denominado Sistema de Información de Vertidos (SIVER), los datos de los PVC deberán ser introducidos por el titular en dicha herramienta informática.</t>
  </si>
  <si>
    <t>Si alguno de los resultados obtenidos a lo largo de la ejecución del PVC es sintomático de una posible contaminación grave en el medio receptor o de una importante afección a las comunidades biológicas, se comunicará inmediatamente ese dato al Órgano competente en materia de Medio Ambiente, con una valoración de sus posibles causas y soluciones, todo ello sin perjuicio de la aplicación de la Ley 26/2007, de 23 de octubre, de Responsabilidad Medioambiental, si procediera.</t>
  </si>
  <si>
    <t>El Órgano competente en materia de medio ambiente, a través de los resultados del PVC evaluará si el vertido cumple los requisitos impuestos por la normativa vigente y por los condicionantes de la autorización de vertido desde tierra al mar.</t>
  </si>
  <si>
    <t xml:space="preserve">La presente hoja de cálculo constituye el modelo que deberá ser cumplimentado por el titular en cada una de las anualidades y deberá ser remitido, en formato editable, junto con el PVC y la DV correspondientes, teniendo en consideración las siguientes instrucciones: </t>
  </si>
  <si>
    <t xml:space="preserve">Las pestañas PVC y DV se encuentran protegidas contra escritura y en las mismas se recoge el contenido regulado para ambos documentos en la AVM correspondiente. </t>
  </si>
  <si>
    <t xml:space="preserve">Nombre del vertido </t>
  </si>
  <si>
    <t xml:space="preserve">Titular </t>
  </si>
  <si>
    <t xml:space="preserve">Nº de registro </t>
  </si>
  <si>
    <t xml:space="preserve">Año de seguimiento </t>
  </si>
  <si>
    <t xml:space="preserve">Tipo de efluente </t>
  </si>
  <si>
    <t>MUESTREO</t>
  </si>
  <si>
    <t>COORDENADAS DEL PUNTO</t>
  </si>
  <si>
    <t>X:</t>
  </si>
  <si>
    <t>----</t>
  </si>
  <si>
    <t xml:space="preserve">Y: </t>
  </si>
  <si>
    <t>FECHA</t>
  </si>
  <si>
    <t>Ud. pH</t>
  </si>
  <si>
    <r>
      <rPr>
        <b/>
        <sz val="10"/>
        <rFont val="Calibri"/>
        <family val="2"/>
        <charset val="1"/>
      </rPr>
      <t>Temperatura</t>
    </r>
    <r>
      <rPr>
        <b/>
        <i/>
        <sz val="10"/>
        <rFont val="Calibri"/>
        <family val="2"/>
        <charset val="1"/>
      </rPr>
      <t xml:space="preserve"> in situ</t>
    </r>
  </si>
  <si>
    <t>ºC</t>
  </si>
  <si>
    <t>pH máx.</t>
  </si>
  <si>
    <t>pH mín.</t>
  </si>
  <si>
    <t xml:space="preserve">Denominación del punto de muestreo </t>
  </si>
  <si>
    <t xml:space="preserve">Ubicación aproximada del punto de muestreo </t>
  </si>
  <si>
    <t>Parámetros Físico-químicos y microbiológicos</t>
  </si>
  <si>
    <t xml:space="preserve">Fecha </t>
  </si>
  <si>
    <t xml:space="preserve">Observaciones </t>
  </si>
  <si>
    <t xml:space="preserve">Instrucciones generales </t>
  </si>
  <si>
    <t xml:space="preserve">Instrucciones particulares  </t>
  </si>
  <si>
    <t xml:space="preserve">Se deberá comprobar que se trata del PVC finalmente establecido en la AVM otorgada y no el que se propone en fase de aceptación de pliegos, pues pudieran existir diferencias entre ambos documentos. Cuando se oferte el pliego de condiciones para su aceptación, la hoja de cálculo en las pestañas de volcado de resultados contendrá una fila que indique que se trata del PVC en fase de pliego, fila que no aparecerá en la hoja de cálculo que se remita junto con la correspondiente AVM. </t>
  </si>
  <si>
    <t xml:space="preserve">En las correspondientes pestañas deberán completarse los datos y resultados analíticos de aquellas celdas con fondo gris, que son las únicas que no están protegidas contra escritura, debiendo respetarse las unidades indicadas para cada parámetro. En las primeras filas de identificación del vertido deberá completarse el año natural en el que se realiza el seguimiento. </t>
  </si>
  <si>
    <t xml:space="preserve">En la pestaña de Observaciones, que será común para todos los años de seguimiento, se efectuarán cuantas anotaciones considere oportunas el titular del vertido. </t>
  </si>
  <si>
    <t xml:space="preserve">El titular podrá añadir cuantas pestañas considere necesarias para reflejar los resultados analíticos correspondientes a descargas accidentales o excepcionales o seguimientos adicionales que pudiera realizar. </t>
  </si>
  <si>
    <t xml:space="preserve">Mínimo </t>
  </si>
  <si>
    <t xml:space="preserve">Media </t>
  </si>
  <si>
    <t>Máximo</t>
  </si>
  <si>
    <r>
      <t>P</t>
    </r>
    <r>
      <rPr>
        <b/>
        <vertAlign val="subscript"/>
        <sz val="10"/>
        <color rgb="FFFFFFFF"/>
        <rFont val="Calibri"/>
        <family val="2"/>
      </rPr>
      <t>95</t>
    </r>
  </si>
  <si>
    <t xml:space="preserve">µg/l </t>
  </si>
  <si>
    <t>Terbutrina</t>
  </si>
  <si>
    <t>886-50-0</t>
  </si>
  <si>
    <t>Heptacloro y epóxido de heptacloro</t>
  </si>
  <si>
    <t>Hexabromociclodecano (HBCDD)</t>
  </si>
  <si>
    <t>Véase Nota (23)</t>
  </si>
  <si>
    <t>Diclorvós</t>
  </si>
  <si>
    <t>62-73-7</t>
  </si>
  <si>
    <t>Cipermetrina</t>
  </si>
  <si>
    <t>52315-07-8</t>
  </si>
  <si>
    <t>Cibutrina</t>
  </si>
  <si>
    <t>28159-98-0</t>
  </si>
  <si>
    <t>Bifenox</t>
  </si>
  <si>
    <t>42576-02-3</t>
  </si>
  <si>
    <t>Aclonifeno</t>
  </si>
  <si>
    <t>74070-46-5</t>
  </si>
  <si>
    <t>Dioxinas y compuestos similares</t>
  </si>
  <si>
    <t>Véase Nota (20)</t>
  </si>
  <si>
    <t>Quinoxifeno</t>
  </si>
  <si>
    <t>124495-18-7</t>
  </si>
  <si>
    <t>Ácido perfluoro- octanosulfónico y sus derivados (PFOS)</t>
  </si>
  <si>
    <t>1763-23-1</t>
  </si>
  <si>
    <t>Dicofol</t>
  </si>
  <si>
    <t>115-32-2</t>
  </si>
  <si>
    <t>Trifluralina</t>
  </si>
  <si>
    <t>1582-09-8</t>
  </si>
  <si>
    <t>Triclorometano</t>
  </si>
  <si>
    <t>67-66-3</t>
  </si>
  <si>
    <t>Triclorobencenos</t>
  </si>
  <si>
    <t>12002-48-1</t>
  </si>
  <si>
    <t>Compuestos de tributilestaño (Catión de tributilestaño)</t>
  </si>
  <si>
    <t>36643-28-4</t>
  </si>
  <si>
    <t>Tricloroetileno</t>
  </si>
  <si>
    <t>79-01-6</t>
  </si>
  <si>
    <t>Tetracloroetileno</t>
  </si>
  <si>
    <t>127-18-4</t>
  </si>
  <si>
    <t>Simazina</t>
  </si>
  <si>
    <t>122-34-9</t>
  </si>
  <si>
    <t>Indeno(1,2,3-cd)pireno</t>
  </si>
  <si>
    <t>193-39-5</t>
  </si>
  <si>
    <t>Benzo(g.h.i)perileno</t>
  </si>
  <si>
    <t>191-24-2</t>
  </si>
  <si>
    <t>Benzo(k) Fluoranteno</t>
  </si>
  <si>
    <t>207-08-9</t>
  </si>
  <si>
    <t>Benzo(b) Fluoranteno</t>
  </si>
  <si>
    <t>205-99-2</t>
  </si>
  <si>
    <t>Benzo(a)pireno</t>
  </si>
  <si>
    <t>50-32-8</t>
  </si>
  <si>
    <t>Pentaclorofenol</t>
  </si>
  <si>
    <t>87-86-5</t>
  </si>
  <si>
    <t>Pentaclorobenceno</t>
  </si>
  <si>
    <t>608-93-5</t>
  </si>
  <si>
    <t>Octilfenoles ((4-(1,1’,3,3’ – tetrametilbutil)-fenol))</t>
  </si>
  <si>
    <t>140-66-9</t>
  </si>
  <si>
    <t>84852-15-3</t>
  </si>
  <si>
    <t>Níquel y sus compuestos</t>
  </si>
  <si>
    <t>7440-02-0</t>
  </si>
  <si>
    <t>Naftaleno</t>
  </si>
  <si>
    <t>91-20-3</t>
  </si>
  <si>
    <t>Mercurio y sus compuestos</t>
  </si>
  <si>
    <t>7439-97-6</t>
  </si>
  <si>
    <t>Plomo y sus compuestos</t>
  </si>
  <si>
    <t>7439-92-1</t>
  </si>
  <si>
    <t>Isoproturón</t>
  </si>
  <si>
    <t>34123-59-6</t>
  </si>
  <si>
    <t>Hexaclorociclohexano</t>
  </si>
  <si>
    <t>608-73-1</t>
  </si>
  <si>
    <t>Hexaclorobutadieno</t>
  </si>
  <si>
    <t>87-68-3</t>
  </si>
  <si>
    <t>Hexaclorobenceno</t>
  </si>
  <si>
    <t>118-74-1</t>
  </si>
  <si>
    <t>Fluoranteno</t>
  </si>
  <si>
    <t>206-44-0</t>
  </si>
  <si>
    <t>Endosulfán</t>
  </si>
  <si>
    <t>115-29-7</t>
  </si>
  <si>
    <t>Diurón</t>
  </si>
  <si>
    <t>330-54-1</t>
  </si>
  <si>
    <t>Ftalato de di(2-etilhexilo) (DEHP)</t>
  </si>
  <si>
    <t>117-81-7</t>
  </si>
  <si>
    <t>Diclorometano</t>
  </si>
  <si>
    <t>75-09-2</t>
  </si>
  <si>
    <t>1, 2-Dicloroetano</t>
  </si>
  <si>
    <t>107-06-2</t>
  </si>
  <si>
    <t>p.p’-DDT</t>
  </si>
  <si>
    <t>50-29-3</t>
  </si>
  <si>
    <t>DDT total (12)</t>
  </si>
  <si>
    <t>No aplicable</t>
  </si>
  <si>
    <t>Isodrina</t>
  </si>
  <si>
    <t>Endrina</t>
  </si>
  <si>
    <t>465-73-6</t>
  </si>
  <si>
    <t xml:space="preserve">Dieldrina </t>
  </si>
  <si>
    <t>72-20-8</t>
  </si>
  <si>
    <t xml:space="preserve">Aldrina </t>
  </si>
  <si>
    <t xml:space="preserve">60-57-1 </t>
  </si>
  <si>
    <t>309-00-2</t>
  </si>
  <si>
    <t>Clorpirifós (Clorpirifós- etilo)</t>
  </si>
  <si>
    <t>2921-88-2</t>
  </si>
  <si>
    <t>Clorfenvinfós</t>
  </si>
  <si>
    <t>470-90-6</t>
  </si>
  <si>
    <t>85535-84-8</t>
  </si>
  <si>
    <t>Tetracloruro de carbono</t>
  </si>
  <si>
    <t>56-23-5</t>
  </si>
  <si>
    <t>Zinc</t>
  </si>
  <si>
    <t>7440-66-6</t>
  </si>
  <si>
    <t>7440-43-9</t>
  </si>
  <si>
    <t>Selenio</t>
  </si>
  <si>
    <t>7782-49-2</t>
  </si>
  <si>
    <t>Cromo VI</t>
  </si>
  <si>
    <t>18540-29-9</t>
  </si>
  <si>
    <t>Cobre</t>
  </si>
  <si>
    <t>7440-50-8</t>
  </si>
  <si>
    <t>32534-81-9</t>
  </si>
  <si>
    <t>Arsénico</t>
  </si>
  <si>
    <t>7440-38-2</t>
  </si>
  <si>
    <t>Benceno</t>
  </si>
  <si>
    <t>71-43-2</t>
  </si>
  <si>
    <t>Terbutilazina</t>
  </si>
  <si>
    <t>5915-41-3</t>
  </si>
  <si>
    <t>Atrazina</t>
  </si>
  <si>
    <t>1912-24-9</t>
  </si>
  <si>
    <t>Xileno (Σ isómeros orto, meta y para)</t>
  </si>
  <si>
    <t>1330-20-7</t>
  </si>
  <si>
    <t>1, 1, 1 – Tricloroetano</t>
  </si>
  <si>
    <t>71-55-6</t>
  </si>
  <si>
    <t>Tolueno</t>
  </si>
  <si>
    <t>108-88-3</t>
  </si>
  <si>
    <t>Antraceno</t>
  </si>
  <si>
    <t>120-12-7</t>
  </si>
  <si>
    <t>Etilbenceno</t>
  </si>
  <si>
    <t>100-41-4</t>
  </si>
  <si>
    <t>Alacloro</t>
  </si>
  <si>
    <t>15972-60-8</t>
  </si>
  <si>
    <t>Unidad</t>
  </si>
  <si>
    <t xml:space="preserve">ANEXO IV: SUSTANCIAS PRIORITARIAS </t>
  </si>
  <si>
    <t xml:space="preserve">Fecha de muestreo: </t>
  </si>
  <si>
    <t xml:space="preserve">ANEXO V: SUSTANCIAS PREFERENTES  </t>
  </si>
  <si>
    <t>prioritaria</t>
  </si>
  <si>
    <t>peligrosa prioritaria</t>
  </si>
  <si>
    <t>Difeniléteres bromados (8)</t>
  </si>
  <si>
    <t>peligrosa prioritaria(9)</t>
  </si>
  <si>
    <t>Cadmio y sus compuestos (en función de las clases de dureza del agua) (10)</t>
  </si>
  <si>
    <t>otro contaminante</t>
  </si>
  <si>
    <t>Cloroalcanos C10-13 (11)</t>
  </si>
  <si>
    <t>peligrosa prioritaria(14)</t>
  </si>
  <si>
    <t>prioritaria(15)</t>
  </si>
  <si>
    <t>Hidrocarburos aromáticos policíclicos (HAP) (16)</t>
  </si>
  <si>
    <t>peligrosa prioritaria(17)</t>
  </si>
  <si>
    <t>peligrosa   prioritaria(18)</t>
  </si>
  <si>
    <t>prioritaria (22)</t>
  </si>
  <si>
    <t>NCA Biota (7) (µg/kg)</t>
  </si>
  <si>
    <t>0,45 (Clase 2)</t>
  </si>
  <si>
    <t>0,6 (Clase 3)</t>
  </si>
  <si>
    <t>0,9 (Clase 4)</t>
  </si>
  <si>
    <t>1,5 (Clase 5)</t>
  </si>
  <si>
    <t>[Ver nota 16]</t>
  </si>
  <si>
    <t>3,2 x 10-5</t>
  </si>
  <si>
    <t>No aplicable(19)</t>
  </si>
  <si>
    <t>1,3 x 10-4</t>
  </si>
  <si>
    <t>8 x 10-6</t>
  </si>
  <si>
    <t>6 x 10-5</t>
  </si>
  <si>
    <t>7 x 10-5</t>
  </si>
  <si>
    <t>1 x 10-8</t>
  </si>
  <si>
    <t>3 x 10-5</t>
  </si>
  <si>
    <t>6,7 x 10-3</t>
  </si>
  <si>
    <t xml:space="preserve">Preferente </t>
  </si>
  <si>
    <t>NCA-MA (4) Otras aguas superficiales</t>
  </si>
  <si>
    <t>NCA-CMA (6) Otras aguas superficiales</t>
  </si>
  <si>
    <t xml:space="preserve">Dureza del agua </t>
  </si>
  <si>
    <t xml:space="preserve">Clase </t>
  </si>
  <si>
    <t>Plaguicidas de tipo ciclodieno</t>
  </si>
  <si>
    <t xml:space="preserve">∑ = </t>
  </si>
  <si>
    <t>Nonilfenoles (4-Nonilfenol)</t>
  </si>
  <si>
    <t>1,7 × 10-4</t>
  </si>
  <si>
    <t>8,2 × 10-4</t>
  </si>
  <si>
    <t>∑ = 0,002 [Ver nota 16]</t>
  </si>
  <si>
    <t xml:space="preserve">Sumatoria de Benzo (b) Fluoranteno y Benzo (k) Fluoranteno </t>
  </si>
  <si>
    <t>Sumatoria de Benzo (g.h.i)perileno e Indeno (1,2,3-cd) pireno</t>
  </si>
  <si>
    <t>Suma de PCDD+PCDF+PCB-DL  0,0065 µg.kg-1 TEQ (21)</t>
  </si>
  <si>
    <t>---</t>
  </si>
  <si>
    <t>76-44-8 / 1024-57-3</t>
  </si>
  <si>
    <t>≤ 0,45 (Clase 1)</t>
  </si>
  <si>
    <t>∑ = 0,005</t>
  </si>
  <si>
    <t>∑ = 0,03 [Ver nota 16]</t>
  </si>
  <si>
    <t xml:space="preserve">Nº CAS (1) </t>
  </si>
  <si>
    <t xml:space="preserve">Nombre de la sustancia (2) </t>
  </si>
  <si>
    <t xml:space="preserve">Clase de sustancia (3) </t>
  </si>
  <si>
    <t>NCA-MA(4) Otras aguas superficiales</t>
  </si>
  <si>
    <t>(1) CAS: Chemical Abstracts Service</t>
  </si>
  <si>
    <t>(2) Cuando se hayan seleccionado grupos de sustancias, a menos que estén explícitamente señalados, determinados representantes típicos se definen en el contexto de la fijación de NCA.</t>
  </si>
  <si>
    <t>(4) Este parámetro es la NCA expresada como valor medio anual (NCA-MA). Salvo que se especifique otra cosa, se aplica a la concentración total de todos los isómeros.</t>
  </si>
  <si>
    <t>(5) Las aguas superficiales continentales incluyen los ríos y lagos y las masas de agua artificiales o muy modificadas conexas.</t>
  </si>
  <si>
    <t>(8)  Por  lo  que  respecta  al grupo  de  sustancias  prioritarias  incluidas  en los  difeniléteres  bromados  (nº  5),  las  NCA  se  refieren  a  la  suma  de  las concentraciones de los congéneres nº 28, 47, 99, 100, 153 y 154.</t>
  </si>
  <si>
    <t>(9) Solo los compuestos tetra, penta, hexa y heptabromodifeniléter (números CAS 40088-47-9, 32534-81-9, 36483-60-0, 68928-80-3, respectivamente).</t>
  </si>
  <si>
    <t>(11) No se señala para este grupo de sustancias ningún parámetro indicativo. El parámetro o parámetros indicativos deberán definirse mediante el método analítico.</t>
  </si>
  <si>
    <t>(13) Estas NCA se refieren a las concentraciones biodisponibles de las sustancias.</t>
  </si>
  <si>
    <t>(14) Nonilfenol (CAS 25154-52-3, UE 246-672-0), con inclusión de los isómeros 4-nonilfenol (CAS 104-40-5, UE 203-199-4) y 4- nonilfenol (ramificado) (CAS84852-15-3, UE 284-325-5).</t>
  </si>
  <si>
    <t>(15) Octilfenol (CAS 1806-26-4, UE 217-302-5), con inclusión del isómero 4-(1,1’,3,3’-tetrametilbutil)fenol (CAS 140-66-9, UE 205-426- 2).</t>
  </si>
  <si>
    <t>(18) Con inclusión del catión de tributilestaño (CAS 36643-28-4).</t>
  </si>
  <si>
    <t>(19) No se dispone de suficiente información para establecer una NCA-CMA para estas sustancias.</t>
  </si>
  <si>
    <t>(21) PCDD: dibenzo-p-dioxinas policloradas; PCDF: dibenzofuranos policlorados; PCB-DL: policlorobifenilos similares a las dioxinas; TEQ: equivalentes tóxicos con arreglo a los Factores de Equivalencia Tóxica de 2005 de la Organización Mundial de la Salud.</t>
  </si>
  <si>
    <t>(22) CAS 52315-07-8 se refiere a una mezcla isómera de cipermetrina, ?-cipermetrina (CAS 67375-30-8), ?-cipermetrina (CAS 65731-84- 2), ?-cipermetrina (CAS 71697-59-1) y ?-cipermetrina (52315-07-8).</t>
  </si>
  <si>
    <t>(3) Se distinguen tres clases de sustancias: prioritarias, peligrosas prioritaria y otros contaminantes.</t>
  </si>
  <si>
    <t>Las sustancias prioritarias son las que presentan un riesgo significativo para el medio acuático comunitario, o a través de él, incluidos los riesgos de esta índole para las aguas utilizadas para la captación de agua potable, y reguladas a través del artículo 16 de la Directiva 2000/60/CE, del Parlamento Europeo y del Consejo, de 23 de octubre. Entre estas sustancias se encuentran las sustancias peligrosas prioritarias (artículo 16.3 de la Directiva 2000/60/CE).</t>
  </si>
  <si>
    <t>Otros contaminantes: no son sustancias prioritarias sino contaminantes para los cuales las NCA son idénticas a las establecidas en la legislación sobre sustancias peligrosas aplicable antes de la aprobación de la Directiva 2008/105/CE del Parlamento Europeo y del Consejo, de 16 de diciembre de 2008, relativa a las normas de calidad ambiental en el ámbito de la política de aguas.</t>
  </si>
  <si>
    <t>Notas al pie</t>
  </si>
  <si>
    <t>(6) Este parámetro es la NCA expresada como concentración máxima admisible (NCA-CMA). Cuando en la columna NCA-CMA se indica “No aplicable”, se considera  que los valores  NCA-MA  protegen  contra  los picos de contaminación  a corto plazo en el caso de los vertidos  continuos,  ya que son significativamente inferiores a los valores calculados sobre la base de la toxicidad aguda.</t>
  </si>
  <si>
    <t>(7) Salvo que se indique de otro modo, las NCA de la biota se refieren a los peces. Sustitutivamente podrá hacerse el seguimiento de otro taxón de la biota u otra matriz, siempre que las NCA aplicadas ofrezcan un nivel equivalente de protección. Para las sustancias con los números 15 (fluoranteno) y 28 (HAP), la NCA de la biota se refiere a crustáceos y moluscos. A efectos de evaluar el estado químico, no resulta adecuado el seguimiento del fluoranteno y de los HAP en los peces. Para la sustancia con el número 37 (dioxinas y compuestos similares), la NCA de la biota se refiere a los peces, los crustáceos y los moluscos en consonancia con el punto 5.3 del anexo del Reglamento (UE) Nº 1259/2011 de la Comisión, de 2 de diciembre de 2011, por el que se modifica el Reglamento (CE) Nº 1881/2006 en lo relativo a los contenidos máximos de dioxinas, PCB similares a las dioxinas y PCB no similares a las dioxinas en los productos alimenticios (DO L 320 de 3.12.2011, p. 18).</t>
  </si>
  <si>
    <t>(10) Por lo que respecta al cadmio y sus compuestos (nº 6), los valores de las NCA varían en función de la dureza del agua con arreglo a las cinco categorías (clase 1: &lt;40 mg CaCO3/l, clase 2: de 40 a  &lt; 50 mg CaCO3/l, clase 3: de 50 a &lt; 100 mg CaCO3/l , clase 4: de 100 a &lt; 200 mg CaCO3/l , y clase 5:  ≥ 200 mg CaCO3/l).</t>
  </si>
  <si>
    <t>(12) El DDT total incluye la suma de los isómeros 1,1,1-tricloro-2,2-bis(p-clorofenil)-etano (nº CAS 50-29-3; nº UE 200-024-3); 1,1,1-tricloro-2-(o-clorofenil)-2-(p-clorofenil)-etano (nº CAS 789-02-6; nº UE 212-332-5); 1,1-dicloro-2,2-bis(p-clorofenil)-etileno (nº CAS 72-55-9; nº UE 200-784-6), y 1,1-dicloro 2,2- bis(p-clorofenil)-etano (nº CAS 72-54-8; nº UE 200-783-0).</t>
  </si>
  <si>
    <t>(16) Por lo que respecta el grupo de sustancias prioritarias de hidrocarburos aromáticos policíclicos (HAP) (nº 28), las NCA de la biota y las correspondientes NCA-MA en el agua se refieren a la concentración de benzo(a)pireno, en cuya toxicidad se basan. El benzo(a)pireno puede considerarse como un marcador  de los otros HAP, ya que solo tal sustancia  debe ser objeto de seguimiento  a efectos de comparación  con las NCA de la biota o las correspondientes NCA-MA en el agua.</t>
  </si>
  <si>
    <t>(17) Con inclusión de benzo(a)pireno (CAS 50-32-8, UE 200-028-5), benzo(b)fluoranteno (CAS 205-99-2, UE 205-911-9), benzo(g,h,i)perileno (CAS 191-24-2,  UE  205-883-8),  benzo(k)fluoranteno  (CAS  207-08-9,  UE  205-916-6),  indeno(1,2,3-cd)pireno  (CAS  193-39-5,  UE  205-893-2)  y  con  exclusión  del antraceno, fluoranteno y naftaleno, que figuran por separado.</t>
  </si>
  <si>
    <t>(20) Se refiere a los siguientes compuestos: siete dibenzo-p-dioxinas policloradas (PCDD): 2,3,7,8-T4CDD (CAS 1746-01-6), 1,2,3,7,8-P5CDD (CAS 40321-76-4), 1,2,3,4,7,8- H6CDD (CAS 39227-28-6), 1,2,3,6,7,8-H6CDD (CAS 57653-85-7), 1,2,3,7,8,9-H6CDD (CAS 19408-74-3), 1,2,3,4,6,7,8-H7CDD (CAS 35822-46-9), 1,2,3,4,6,7,8,9-O8CDD (CAS 3268-87-9), diez dibenzofuranos policlorados (PCDF): 2,3,7,8-T4CDF (CAS 51207-31-9), 1,2,3,7,8-P5CDF (CAS 57117-41-6), 2,3,4,7,8-P5CDF (CAS 57117-31-4), 1,2,3,4,7,8-H6CDF (CAS 70648-26-9), 1,2,3,6,7,8-H6CDF (CAS 57117-44-9), 1,2,3,7,8,9-H6CDF (CAS 72918- 21-9),  2,3,4,6,7,8-H6CDF  (CAS  60851-34-5),  1,2,3,4,6,7,8-H7CDF  (CAS  67562-39-4),  1,2,3,4,7,8,9-H7CDF  (CAS  55673-89-7),  1,2,3,4,6,7,8,9-O8CDF  (CAS39001-02-0), doce policlorobifenilos similares a las dioxinas (PCB-DL): 3,3’,4,4’-T4CB (PCB 77, CAS 32598-13-3), 3,3’,4’,5-T4CB (PCB 81, CAS 70362-50-4),2,3,3’,4,4’-P5CB (PCB 105, CAS 32598-14-4), 2,3,4,4’,5-P5CB (PCB 114, CAS 74472-37-0), 2,3’,4,4’,5-P5CB (PCB 118, CAS 31508-00-6), 2,3’,4,4’,5’-P5CB (PCB 123, CAS 65510-44-3), 3,3’,4,4’,5-P5CB (PCB 126, CAS 57465-28-8), 2,3,3’,4,4’,5-H6CB (PCB 156, CAS 38380-08-4), 2,3,3’,4,4’,5’-H6CB (PCB 157, CAS69782-90-7), 2,3’,4,4’,5,5’-H6CB (PCB 167, CAS 52663-72-6), 3,3’,4,4’,5,5’-H6CB (PCB 169, CAS 32774-16-6), 2,3,3’,4,4’,5,5’-H7CB (PCB 189, CAS 39635-31-9).</t>
  </si>
  <si>
    <t>(23) Se refiere  a las sustancias  1,3,5,7,9,11-hexabromociclododecano  (CAS  25637-99-4),  1,2,5,6,9,10-hexabromociclododecano  (CAS  3194-55-6),  α- hexabromociclododecano (CAS 134237-50-6), β-hexabromociclododecano (CAS 134237-51-7) y γ- hexabromociclododecano (CAS 134237-52-8).</t>
  </si>
  <si>
    <t xml:space="preserve">mg/l </t>
  </si>
  <si>
    <r>
      <t xml:space="preserve">pH </t>
    </r>
    <r>
      <rPr>
        <b/>
        <i/>
        <sz val="10"/>
        <rFont val="Calibri"/>
        <family val="2"/>
      </rPr>
      <t xml:space="preserve">in situ </t>
    </r>
  </si>
  <si>
    <t xml:space="preserve">Ud pH </t>
  </si>
  <si>
    <t xml:space="preserve">Parámetros meteorológicos y oceanográficos </t>
  </si>
  <si>
    <t xml:space="preserve">Pluviometría </t>
  </si>
  <si>
    <t xml:space="preserve">Descripción </t>
  </si>
  <si>
    <t xml:space="preserve">Nubosidad </t>
  </si>
  <si>
    <t xml:space="preserve">Viento </t>
  </si>
  <si>
    <t xml:space="preserve">Velocidad </t>
  </si>
  <si>
    <t xml:space="preserve">Dirección </t>
  </si>
  <si>
    <t xml:space="preserve">Clasificación </t>
  </si>
  <si>
    <t xml:space="preserve">Oleaje </t>
  </si>
  <si>
    <t xml:space="preserve">Periodo </t>
  </si>
  <si>
    <t xml:space="preserve">Estado de la marea </t>
  </si>
  <si>
    <t xml:space="preserve">Corriente </t>
  </si>
  <si>
    <t>Muestreo 1</t>
  </si>
  <si>
    <t>Muestreo 2</t>
  </si>
  <si>
    <t>Muestreo 3</t>
  </si>
  <si>
    <t>Muestreo 4</t>
  </si>
  <si>
    <t xml:space="preserve">Profundidad </t>
  </si>
  <si>
    <t xml:space="preserve">Temperatura (ªC) </t>
  </si>
  <si>
    <t>pH</t>
  </si>
  <si>
    <t>Salinidad (gr/l)</t>
  </si>
  <si>
    <t xml:space="preserve">Oxígeno disuelto (mg/l) </t>
  </si>
  <si>
    <t xml:space="preserve">En la pestaña denominada Plano deberá incluirse plano u ortofoto en el que se representen, de forma conjunta, la conducción de vertido, los puntos de muestreo y la zona de mezcla establecida. Todos los puntos de muestreo deben de estar georreferenciados, con coordenadas UTM (X,Y,Z) referidas al elipsoide WGS84, huso 28º N, manteniéndose fijos a lo largo de los distintos muestreos, salvo modificación autorizada por el Órgano competente en materia de Medio Ambiente. </t>
  </si>
  <si>
    <t>Los vídeos podrán editarse en su parte inicial y final, donde deberá incluirse la fecha de realización, la hora de inicio, la de finalización y el estado de la marea, además de toda aquella información que se considere oportuna para su mejor interpretación.</t>
  </si>
  <si>
    <t xml:space="preserve">Los puntos en los que se detectan anomalías o roturas deberán georreferenciarse para su inmediata reparación posterior. </t>
  </si>
  <si>
    <t>Para la realización del vídeo se deberán cumplir las siguientes premisas:</t>
  </si>
  <si>
    <t>Fósforo total</t>
  </si>
  <si>
    <t>La Declaración de Vertidos regulada en la correspondiente Condición Técnica debe incluir:</t>
  </si>
  <si>
    <t xml:space="preserve">En el supuesto de modificarse los puntos de muestreo entre los distintos seguimientos, se deberán adjuntar los correspondientes planos para cada año. </t>
  </si>
  <si>
    <t>Parámetros Físico-químicos</t>
  </si>
  <si>
    <t>Granulometría</t>
  </si>
  <si>
    <t>Fracción</t>
  </si>
  <si>
    <t>mV</t>
  </si>
  <si>
    <t>Fecha</t>
  </si>
  <si>
    <t>Puntos de muestreo</t>
  </si>
  <si>
    <t>Porcentaje (%)</t>
  </si>
  <si>
    <t>Parámetros fisico-químicos</t>
  </si>
  <si>
    <t>Potencial redox</t>
  </si>
  <si>
    <t>DBO5</t>
  </si>
  <si>
    <t>DQO</t>
  </si>
  <si>
    <t>Enterococos intestinales</t>
  </si>
  <si>
    <t>Escherichia coli</t>
  </si>
  <si>
    <t>Color</t>
  </si>
  <si>
    <t>Transparencia</t>
  </si>
  <si>
    <t>Materia orgánica</t>
  </si>
  <si>
    <t>AFLUENTE</t>
  </si>
  <si>
    <t>ufc/100 ml</t>
  </si>
  <si>
    <t>Enterocos intestinales</t>
  </si>
  <si>
    <t>mg/l de Pt</t>
  </si>
  <si>
    <t>m</t>
  </si>
  <si>
    <t>% m.s.</t>
  </si>
  <si>
    <t>Total de Sólidos en suspensión</t>
  </si>
  <si>
    <r>
      <t>DBO</t>
    </r>
    <r>
      <rPr>
        <b/>
        <vertAlign val="subscript"/>
        <sz val="10"/>
        <rFont val="Calibri"/>
        <family val="2"/>
      </rPr>
      <t>5</t>
    </r>
  </si>
  <si>
    <t>MUESTREO ANUAL</t>
  </si>
  <si>
    <t>M-AMBI</t>
  </si>
  <si>
    <t>El titular de la autorización está obligado a ejecutar a su cargo el Programa de Vigilancia y Control (PVC) previsto en la Instrucción para el proyecto de conducciones de vertido desde tierra al mar, aprobado por Orden Ministerial de 13 de julio de 1993, cuyo contenido se determina en el Anexo I. Asimismo, deberá presentar anualmente una Declaración de Vertidos (DV) cuyo contenido se establece en el Anexo II.</t>
  </si>
  <si>
    <t>En cumplimiento de lo establecido en el Art. 7 de la Orden de 13 de julio de 1993, el PVC contemplará los siguientes aspectos:</t>
  </si>
  <si>
    <t>Los resultados del PVC y la DV deberán ser remitidos en formato digital al Órgano competente en materia de medio ambiente en el primer trimestre de cada año natural, a través de un único documento que incorpore e interprete los resultados obtenidos en el año natural anterior, debiendo adjuntar también:</t>
  </si>
  <si>
    <t>Análisis del componente macrofaunal de la infauna presente en la muestra de sedimentos analizada, con determinación, al menos, de los grupos zoológicos y taxones presentes, con análisis de la composición, diversidad y abundancia de los mismos.</t>
  </si>
  <si>
    <t>Cálculo del índice M-AMBI (Multivariate – AZTI's Marine Biotic Index) e interpretación del resultado en función de lo establecido en el Decreto 165/2015, de 3 de julio, por el que se aprueba la Instrucción de Planificación Hidrológica para las Demarcaciones Hidrográficas Intracomunitarias de la Comunidad Autónoma de Canarias y el Real Decreto 817/2015, de 11 de septiembre, por el que se establecen los criterios de seguimiento y evaluación del estado de las aguas superficiales y las normas de calidad ambiental.</t>
  </si>
  <si>
    <t>Se deberá utilizar una cámara de alta definición (HD).</t>
  </si>
  <si>
    <t xml:space="preserve">De ser posible, la filmación deberá realizarse de una sola vez y sin cortes, debiendo comenzar o finalizar en superficie e incluir una vista del litoral en la zona en la que se produce el vertido. </t>
  </si>
  <si>
    <t>En caso de ser necesaria la edición de los vídeos en la parte que se refiere a la propia inspección estructural de la conducción, la misma se realizará sobre la imagen haciendo uso de texto o imágenes que no impliquen un corte de la filmación.</t>
  </si>
  <si>
    <t>Copia de los informes resultantes de las situaciones de emergencia regulados en la autorización de vertido, especificando los motivos y la duración de la emergencia.</t>
  </si>
  <si>
    <t xml:space="preserve">Resumen del informe técnico </t>
  </si>
  <si>
    <t>Parámetros microbiológicos</t>
  </si>
  <si>
    <t>µg/l</t>
  </si>
  <si>
    <t xml:space="preserve">Análisis simplificados (4) </t>
  </si>
  <si>
    <t>Análisis completos (2)</t>
  </si>
  <si>
    <t>Muestreo completo 1</t>
  </si>
  <si>
    <t>Muestreo completo 2</t>
  </si>
  <si>
    <t>Nº VM</t>
  </si>
  <si>
    <t>NCA - BIOTA completo (trienal)</t>
  </si>
  <si>
    <r>
      <t>densidad 
(kg /m</t>
    </r>
    <r>
      <rPr>
        <b/>
        <vertAlign val="superscript"/>
        <sz val="9"/>
        <color theme="0"/>
        <rFont val="Arial"/>
        <family val="2"/>
      </rPr>
      <t>3</t>
    </r>
    <r>
      <rPr>
        <b/>
        <sz val="9"/>
        <color theme="0"/>
        <rFont val="Arial"/>
        <family val="2"/>
      </rPr>
      <t>)</t>
    </r>
  </si>
  <si>
    <t>Profundidad</t>
  </si>
  <si>
    <t>Control sedimentos simplificado anual</t>
  </si>
  <si>
    <t>Control sedimentos completo trienal</t>
  </si>
  <si>
    <t>Límites Decreto 165/2015</t>
  </si>
  <si>
    <t xml:space="preserve">Máximo/Bueno </t>
  </si>
  <si>
    <t xml:space="preserve">Bueno/ Moderado </t>
  </si>
  <si>
    <t xml:space="preserve">Moderado/Deficiente </t>
  </si>
  <si>
    <t>Deficiente/Malo</t>
  </si>
  <si>
    <t>Límites Real Decreto 817/2015</t>
  </si>
  <si>
    <t xml:space="preserve">Muy bueno/Bueno </t>
  </si>
  <si>
    <t xml:space="preserve">Bueno/Moderado </t>
  </si>
  <si>
    <t xml:space="preserve">NCA BIOTA </t>
  </si>
  <si>
    <t xml:space="preserve">Descripción del área de muestreo </t>
  </si>
  <si>
    <t xml:space="preserve">Bueno </t>
  </si>
  <si>
    <t>Moderado</t>
  </si>
  <si>
    <t xml:space="preserve">Deficiente </t>
  </si>
  <si>
    <t>Malo</t>
  </si>
  <si>
    <t xml:space="preserve">Análisis completo (trienal) </t>
  </si>
  <si>
    <t xml:space="preserve">Especies sobre las que se efectúa el análisis </t>
  </si>
  <si>
    <t>Difeniléteres bromados</t>
  </si>
  <si>
    <t xml:space="preserve">Ver documento de PVC </t>
  </si>
  <si>
    <t xml:space="preserve">Análisis del componente macrofaunal de la infauna </t>
  </si>
  <si>
    <t xml:space="preserve">Grupos zoológicos y taxones </t>
  </si>
  <si>
    <t xml:space="preserve">Composición </t>
  </si>
  <si>
    <t xml:space="preserve">Diversidad </t>
  </si>
  <si>
    <t xml:space="preserve">Abundancia </t>
  </si>
  <si>
    <t xml:space="preserve">Ayuntamiento de Santa Cruz de Tenerife </t>
  </si>
  <si>
    <t xml:space="preserve">Habitantes equivalentes </t>
  </si>
  <si>
    <t>h-e</t>
  </si>
  <si>
    <t xml:space="preserve">Caudal diario  </t>
  </si>
  <si>
    <t xml:space="preserve">Parámetros Físico-químicos </t>
  </si>
  <si>
    <t xml:space="preserve">Parámetros Microbiológicos </t>
  </si>
  <si>
    <t xml:space="preserve">Otros </t>
  </si>
  <si>
    <t xml:space="preserve">Total de sólidos en suspensión </t>
  </si>
  <si>
    <t xml:space="preserve">Fósforo total </t>
  </si>
  <si>
    <r>
      <t>m</t>
    </r>
    <r>
      <rPr>
        <vertAlign val="superscript"/>
        <sz val="10"/>
        <rFont val="Calibri"/>
        <family val="2"/>
      </rPr>
      <t>3</t>
    </r>
    <r>
      <rPr>
        <sz val="10"/>
        <rFont val="Calibri"/>
        <family val="2"/>
        <charset val="1"/>
      </rPr>
      <t>/día</t>
    </r>
  </si>
  <si>
    <t xml:space="preserve">En la primera anualidad en la que se realice el PVC, se deberán copiar en la misma hoja de cálculo las correspondientes pestañas de resultados, y en las pestañas copiadas, 20xx deberá sustituirse por el año natural en el que se efectúe el seguimiento del vertido.  autorizado. </t>
  </si>
  <si>
    <t xml:space="preserve">Para las siguientes anualidades, sobre la hoja de cálculo presentada el año anterior, deberá realizarse la misma operación de copiado de pestañas y sustitución de 20xx por el año natural de seguimiento, de tal forma que la hoja de cálculo que se presente contenga la totalidad de los seguimientos realizados desde que se otorgó la correspondiente AVM. </t>
  </si>
  <si>
    <t xml:space="preserve">Cuando el resultado analítico sea menor al límite de cuantificación de la técnica, deberá introducirse el dato tal y como queda reflejado en los informes de resultados del laboratorio, haciendo uso del símbolo &lt; (por ejemplo, &lt;0,0005)  </t>
  </si>
  <si>
    <t xml:space="preserve">PORCENTAJES DE REDUCCIÓN </t>
  </si>
  <si>
    <t xml:space="preserve">Afluente </t>
  </si>
  <si>
    <t>%</t>
  </si>
  <si>
    <r>
      <t>Conductividad (</t>
    </r>
    <r>
      <rPr>
        <b/>
        <sz val="9"/>
        <rFont val="Calibri"/>
        <family val="2"/>
      </rPr>
      <t>µ</t>
    </r>
    <r>
      <rPr>
        <b/>
        <sz val="7.2"/>
        <rFont val="Arial"/>
        <family val="2"/>
      </rPr>
      <t>S/cm)</t>
    </r>
  </si>
  <si>
    <t>mm</t>
  </si>
  <si>
    <t>Los resultados de esta tabla, con la frecuencia que corresponda, deberán volcarse también en la pestaña RD 817-2015</t>
  </si>
  <si>
    <t xml:space="preserve">PFOS </t>
  </si>
  <si>
    <t xml:space="preserve">Hexabromociclodecano </t>
  </si>
  <si>
    <t xml:space="preserve">Heptaloro y epóxido de heptacloro </t>
  </si>
  <si>
    <t>X</t>
  </si>
  <si>
    <t>Y</t>
  </si>
  <si>
    <t>Punto</t>
  </si>
  <si>
    <t xml:space="preserve">El seguimiento de todas aquellas sustancias que estén recogidas en el Real Decreto 817/2015 se efectuará en los términos recogidos en la citada normativa en cuanto a requisitos de las técnicas analíticas, isómeros a determinar, formas metálicas, fracción a medir, sumatorios y, en su caso, especies en las que determinarse. </t>
  </si>
  <si>
    <t xml:space="preserve">En el difusor en punta de la conducción de desagüe </t>
  </si>
  <si>
    <t>Todas las tomas de muestras deberán realizarse a un metro de profundidad</t>
  </si>
  <si>
    <t xml:space="preserve">Perfil de pH, temperatura, salinidad, conductividad, densidad y oxígeno disuelto en la columna de agua </t>
  </si>
  <si>
    <t xml:space="preserve">Los perfiles deberán abarcar la totalidad de la columna de agua y ser de alta resolución. La escala del eje de abscisas en su representación gráfica deberá ajustarse de manera que permita ver las variaciones en el parámetro en cuestión con la profundidad. </t>
  </si>
  <si>
    <t>Ubicado en el límite de la zona de mezcla y en la dirección de la corriente predominante en el momento de la toma de muestras que implique la situación más desfavorable.</t>
  </si>
  <si>
    <t xml:space="preserve">Variables </t>
  </si>
  <si>
    <t xml:space="preserve">Cada uno de los PVC aportados deberá contener la metodología empleada para el establecimiento de este punto de muestreo y adjuntar los datos reales de velocidad y dirección de la corriente en el momento de la toma de muestras, así como las coordenadas UTM del punto de muestreo, y su representación sobre ortofoto junto con el resto de los puntos de muestreo en el medio receptor, la conducción de desagüe y la zona de mezcla definida. </t>
  </si>
  <si>
    <t xml:space="preserve">De superarse las NCA-MA y/o las NCA-CMA establecidas en los Anexos IV y V del Real Decreto 817/2015, de 11 de septiembre, se deberá comunicar de forma inmediata esta circunstancia tanto al Consejo Insular de Aguas de Tenerife como al órgano con competencias en materia de medio ambiente. </t>
  </si>
  <si>
    <t xml:space="preserve">Con posterioridad, y en el plazo máximo de un (1) mes desde que se conozcan los resultados, se deberá comunicar mediante escrito con registro de entrada tal circunstancia al órgano con competencias en materia de medio ambiente. Tal notificación deberá ser en escrito distinto al de remisión de los resultados del PVC y deberá incluir una propuesta de modificación del mismo que contemple un seguimiento específico de las sustancias objeto de las superaciones detectadas, tanto en el medio receptor como en la biota en caso de que la sustancia en cuestión cuente con NCA - biota establecida, acorde con lo regulado en el Real Decreto 817/2015, de 11 de septiembre, por el que se establecen los criterios de seguimiento y evaluación del estado de las aguas superficiales y las normas de calidad ambiental. </t>
  </si>
  <si>
    <t xml:space="preserve">El primer análisis completo deberá realizarse el año de otorgamiento de la AVM. </t>
  </si>
  <si>
    <t xml:space="preserve">Cada uno de los PVC a aportar deberá contemplar tanto los resultados obtenidos en el análisis completo en la anualidad correspondiente como la totalidad de los resultados históricos obtenidos desde el otorgamiento de la presente AVM y realizar un análisis de tendencias en relación con la concentración de las sustancias en consideración en los sedimentos. </t>
  </si>
  <si>
    <t xml:space="preserve">Para el seguimiento de la NCA-biota se establece un área de muestreo que ha de estar ubicada en las proximidades del límite exterior de la zona de mezcla y donde sea esperable la presencia de los organismos objeto de seguimiento. En la medida de lo posible, este área deberá mantenerse constante en todos los seguimientos efectuados. </t>
  </si>
  <si>
    <t xml:space="preserve">En cada uno de los PVC aportados se deberá justificar el área en el que se ha procedido a tomar las muestras, así como representar sobre plano la misma. El plano que se aporte deberá incluir la representación de la conducción de desagüe y la correspondiente zona de mezcla. </t>
  </si>
  <si>
    <t>El primer análisis completo deberá realizarse el año de otorgamiento de la AVM</t>
  </si>
  <si>
    <t xml:space="preserve">Se deberá elaborar un informe técnico acerca de su estado físico, que incluirá reportaje fotográfico y adjuntará vídeo de la inspección submarina realizada. La copia digital a aportar del PVC deberá contener la totalidad de las fotografías tomadas durante las inspecciones estructurales en formato .jpg de alta resolución. </t>
  </si>
  <si>
    <t xml:space="preserve">En caso de discrepancias entre el PVC establecido en la correspondiente AVM y la prente hoja de cálculo, prevalece en todo caso lo indicado en la avm. </t>
  </si>
  <si>
    <t xml:space="preserve">En caso de discrepancias entre los datos anotados en la presente hoja de cálculo y los reflejados en el PVC presentado, prevalecerán los indicados en aquel y, en concreto, en los informes del laboratorio que en el mismo se adjunten. </t>
  </si>
  <si>
    <t xml:space="preserve">Conducción de desagüe de Igueste de San Andrés </t>
  </si>
  <si>
    <t>VM-172-TF</t>
  </si>
  <si>
    <t xml:space="preserve">ARU pretratadas en la ETAR de Igueste de San Andrés </t>
  </si>
  <si>
    <t>I. Control de caudales de efluente</t>
  </si>
  <si>
    <t>Verificar el número de habitantes equivalentes (h-e) tratados en la ETAR y, consecuentemente, realizar un seguimiento sobre la aplicabilidad del Real Decreto-ley 11/1995, de 28 de diciembre, por el que se establecen las normas aplicables al tratamiento de las aguas residuales urbanas.</t>
  </si>
  <si>
    <t>Cuantificar los caudales realmente vertidos al mar.</t>
  </si>
  <si>
    <t>Comprobar que se alcanzan los caudales horarios previstos para el correcto funcionamiento del dispositivo de vertido instalado.</t>
  </si>
  <si>
    <t>Para ello se prevé la instalación de un caudalímetro electromagnético en la cámara de aguas tratadas de la ETAR para medir el caudal de vertido a través de la conducción de desagüe prevista.</t>
  </si>
  <si>
    <t>Se deberán aportar como mínimo los siguientes datos:</t>
  </si>
  <si>
    <t>Caudal diario para cada uno de los días de toma de las muestras integradas. El periodo de referencia, en caso de que el muestreo no se produzca en un único día natural, deberá coincidir con las 24 horas en las cuales se realiza el muestreo.</t>
  </si>
  <si>
    <t>Caudal total anual en el año de referencia (m³/año).</t>
  </si>
  <si>
    <t>Caudales mensuales (m³/mes) para cada uno de los meses del año. A partir de los mismos se calcularán los caudales mensuales máximos, mínimos y medios en el año de referencia.</t>
  </si>
  <si>
    <t>Caudales máximos, mínimos y medios horarios (m³/h) y diarios (m³/día) en el año de referencia calculados a partir de los datos anteriores.</t>
  </si>
  <si>
    <t xml:space="preserve">Se deberá disponer de registro en continuo de los datos aportados por el caudalímetro, debiéndose presentar copia digital, en formato hoja de cálculo editable, de los citados registros en continuo e indicar, en el correspondiente PVC, los valores máximos y mínimos registrados, así como el valor medio calculado a partir de la totalidad del registro anual de caudales en el año natural de referencia en relación con los caudales diarios (m³/día). </t>
  </si>
  <si>
    <t>II. Control del afluente de aguas residuales urbanas</t>
  </si>
  <si>
    <t xml:space="preserve">Con objeto de poder verificar el número de habitantes equivalentes a tratar, la eficacia del tratamiento propuesto y el cumplimiento de la normativa sectorial de aplicación, deberán realizarse los análisis que a continuación se indican sobre los afluentes, o agua bruta de entrada en la ETAR de Igueste de San Andrés, con carácter previo a su tratamiento. </t>
  </si>
  <si>
    <t>Los criterios y datos en virtud de los cuales se obtenga la muestra compuesta de 24 horas deberán ser aportados y justificados en el PVC. En especial, se deberá indicar si la muestra compuesta se ha tomado proporcional al caudal o al tiempo, justificando adecuadamente tal decisión.</t>
  </si>
  <si>
    <t>Se realizarán 2 análisis simplificados y 2 análisis completos, debiendo coincidir estos últimos con los análisis completos del efluente que se determinarán con posterioridad.</t>
  </si>
  <si>
    <t xml:space="preserve">Nitrógeno oxidado (indicando el resultado total y los parciales de nitritos y nitratos que lo componen) </t>
  </si>
  <si>
    <t>Para todos los parámetros, en virtud de los límites de detección, cuantificación y de la incertidumbre de medida, se deberá realizar la correspondiente interpretación de los resultados.</t>
  </si>
  <si>
    <t xml:space="preserve">En virtud de la evolución del número de h-e, podrá exigirse la instalación de un caudalímetro que cuantifique los caudales de entrada a la ETAR para un cálculo más correcto de los mismos. </t>
  </si>
  <si>
    <t>III. Control del efluente</t>
  </si>
  <si>
    <t xml:space="preserve">Conducción de desagüe ETAR Igueste de San Andrés </t>
  </si>
  <si>
    <t xml:space="preserve">Efluente vertido </t>
  </si>
  <si>
    <t xml:space="preserve">El punto de muestreo deberá estar ubicado con posterioridad a los tratamientos efectuados, deberá ser representativo de las características del efluente de salida de la planta y deberá contar con los elementos necesarios que permitan tomar una muestra compuesta de 24 horas que será la que se someta a análisis. </t>
  </si>
  <si>
    <t xml:space="preserve">En el citado punto se realizarán los análisis denominados como Análisis simplificado y Análisis completo desarrollados con posterioridad. </t>
  </si>
  <si>
    <t>Asimismo, se ha de cumplir lo siguiente:</t>
  </si>
  <si>
    <t xml:space="preserve">En base a los resultados obtenidos, se deberá analizar el cumplimiento de los porcentajes de reducción recogidos en la Condición Técnica Cuarta relativa a las Limitaciones cualitativas del vertido. </t>
  </si>
  <si>
    <t xml:space="preserve">Si los porcentajes de reducción no se ajustasen a lo establecido en el proyecto y la presente autorización de vertidos, deberán justificarse las desviaciones detectadas y, en su caso, proponer medidas de actuación. </t>
  </si>
  <si>
    <t>De esos doce análisis, diez (10) de ellos deberán ser análisis simplificados y los otros dos (2) completos, realizándose los análisis completos con periodicidad semestral.</t>
  </si>
  <si>
    <t xml:space="preserve">Cuatro de los análisis de efluente, en virtud de lo expuesto con anterioridad, deberán de ser coincidentes en fecha con los análisis de afluente. </t>
  </si>
  <si>
    <t>Caudal (En caso de que el muestreo no se produzca en un único día natural, deberá coincidir con las 24 horas en las cuales se realiza el muestreo)</t>
  </si>
  <si>
    <t>Total de sólidos en suspensión</t>
  </si>
  <si>
    <t xml:space="preserve">Cloro libre residual </t>
  </si>
  <si>
    <t>Además, con carácter anual y coincidiendo con uno de los análisis completos y con el seguimiento de los organismos, se determinarán las sustancias recogidas en los Anexos IV y V del Real Decreto 817/2015, de 11 de septiembre, por el que se establecen los criterios de seguimiento y evaluación de las aguas superficiales y las normas de calidad ambiental que cuenten con NCA-MA y/o NCA-CMA establecida para otras aguas superficiales.</t>
  </si>
  <si>
    <t>El seguimiento de todas aquellas sustancias que estén recogidas en el Real Decreto 817/2015 se efectuará en los términos recogidos en la citada normativa en cuanto a requisitos de las técnicas analíticas, isómeros a determinar, formas metálicas, fracción a medir, sumatorios y, en su caso, especies en las que determinarse.</t>
  </si>
  <si>
    <t>IV. Control del medio receptor</t>
  </si>
  <si>
    <t>Denominación</t>
  </si>
  <si>
    <t>Descripción</t>
  </si>
  <si>
    <t>MR-1</t>
  </si>
  <si>
    <t>MR-2</t>
  </si>
  <si>
    <t xml:space="preserve">Próximo a la costa, en la zona de arranque de la conducción de desagüe. </t>
  </si>
  <si>
    <t>MR-3</t>
  </si>
  <si>
    <t>Próximo a la costa a la altura de la Playa de El Llano.</t>
  </si>
  <si>
    <t>MR-4</t>
  </si>
  <si>
    <t>MR-5</t>
  </si>
  <si>
    <t>MR-6</t>
  </si>
  <si>
    <t>MR-B</t>
  </si>
  <si>
    <t>Punto de control a 1 km de distancia en dirección aproximada ESE del punto de vertido.</t>
  </si>
  <si>
    <t>Los puntos de muestreo deberán mantenerse constantes en sus coordenadas UTM en todos los muestreos realizados.</t>
  </si>
  <si>
    <t>Los puntos MR-1, MR-5 y MR-B deberán seleccionarse de tal forma que se garantice que se trata de fondos arenosos, pues en esos mismos puntos deberá realizarse el control de organismos y sedimentos.</t>
  </si>
  <si>
    <t xml:space="preserve">De esos cuatro análisis, dos (2) de ellos deberán ser análisis simplificados y los otros dos (2) completos, realizándose de forma alterna. Los análisis completos en el medio receptor deberán coincidir en fecha con los análisis completos de efluente y afluente. </t>
  </si>
  <si>
    <t>Los análisis se realizarán sobre muestras puntuales de agua de mar.</t>
  </si>
  <si>
    <t>MR-7</t>
  </si>
  <si>
    <t xml:space="preserve">Este punto de muestreo es el único que podrá variar entre los distintos muestreos a realizar, puesto que el mismo deberá estar ubicado en coincidencia con el límite de la zona de mezcla definida en la Condición Técnica Quinta de la presente Autorización de vertidos desde tierra al mar y en la dirección predominante de la corriente en el momento de la toma de muestras. </t>
  </si>
  <si>
    <t>V. Control de sedimentos</t>
  </si>
  <si>
    <t>Granulometría, materia orgánica, potencial redox.</t>
  </si>
  <si>
    <t>Compuestos de tributilestaño (catión de tributilestaño) y Di (2-etilhexil) ftalato.</t>
  </si>
  <si>
    <t>VI. Control de organismos</t>
  </si>
  <si>
    <t>En ambos casos el seguimiento debe coincidir en fecha con uno de los análisis completos del medio receptor y con el análisis completo en el efluente en que se analicen las sustancias del Real Decreto 817/2015.</t>
  </si>
  <si>
    <t>Especies sobre las que efectuar el seguimiento:</t>
  </si>
  <si>
    <t>En la medida de lo posible deberán utilizarse especies habituales en el ámbito de estudio para que puedan ser recolectadas fácilmente con carácter anual, con objeto de garantizar que los resultados analíticos entre los distintos muestreos son comparables al utilizar las mismas, o muy similares, especies en todos los muestreos.</t>
  </si>
  <si>
    <t>Los muestreos no deberán realizarse sobre especies de fauna que estén catalogadas bajo alguna figura de protección.</t>
  </si>
  <si>
    <t>Cada uno de los PVC a aportar deberá contemplar tanto los resultados obtenidos en la anualidad correspondiente como la totalidad de los resultados históricos obtenidos desde el otorgamiento de la presente modificación de AVM y realizar un análisis de tendencias en relación con la concentración de las sustancias en consideración en la biota.</t>
  </si>
  <si>
    <t>Parámetros:</t>
  </si>
  <si>
    <t>Coincidiendo en fecha con uno de los análisis completos en el medio receptor, que a su vez, deberá coincidir en fecha con el análisis completo en el efluente en que se analicen las sustancias del Real Decreto 817/2015, se deberá efectuar el seguimiento de las sustancias recogidas en el Anexo IV del Real Decreto 817/2015, de 11 de septiembre, por el que se establecen los criterios de seguimiento y evaluación de las aguas superficiales y las normas de calidad ambiental que cuenten con NCA-Biota establecida.</t>
  </si>
  <si>
    <t>Siguiendo la metodología recogida en el apartado 8 del Anejo n.º 11 del Proyecto Refundido señalado en el Condicionante Técnico Primero, para el “Control de los sebadales” se analizarán los siguientes descriptores, siempre que no requieran el empleo de métodos destructivos que comporten el arranque o traslado de ninguna especie protegida:</t>
  </si>
  <si>
    <t xml:space="preserve">Cobertura: Porcentaje de cobertura o recubrimiento del sustrato por la vegetación medido a lo largo de transectos lineales de 25 m (método del intercepto lineal). Se realizarán un total de tres réplicas en cada punto de muestreo, por tanto, un total de 9 transectos. </t>
  </si>
  <si>
    <t xml:space="preserve">Densidad de hojas. Recuento del número de hojas por haz en 10 – 15 haces de cada cuadrícula. Determinación de la densidad media de hojas por metro cuadrado de la pradera. </t>
  </si>
  <si>
    <t xml:space="preserve">Densidad. Número de pies (plantas) contenidos en la cuadrícula de 25 x 25 cm. Cálculo del número medio de haces por metro cuadrado de la pradera. </t>
  </si>
  <si>
    <t>Se deberá realizar una comparativa con la totalidad de los seguimientos realizados en anualidades anteriores, tanto de los resultados en las estaciones fijas como en los transectos, estableciendo si se considera que las praderas objeto de seguimiento se encuentran en expansión, estables o en regresión.</t>
  </si>
  <si>
    <t>VIII. Control de la conducción de vertido</t>
  </si>
  <si>
    <t xml:space="preserve">Cuando por cuestiones de cumplimiento de normativa de buceo profesional la grabación del tramo submarino no pudiese realizarse en una única inmersión, las filmaciones, que deberán realizarse de forma consecutiva en el menor tiempo de plazo posible, deberán realizarse de tal forma que a partir de la segunda filmación (y en las sucesivas) se vuelva a incluir parte del último tramo grabado en el video realizado inmediatamente antes, de tal forma que no quede duda de que se ha recorrido la totalidad de la conducción en el menor tiempo posible. </t>
  </si>
  <si>
    <t>Con posterioridad, y en el plazo máximo de un (1) mes desde que se realizó la inspección estructural, se deberá comunicar oficialmente tal circunstancia al órgano con competencias en materia de medio ambiente. Tal notificación deberá ser en escrito separado, distinto al de remisión de los resultados del PVC y deberá incluir la descripción de los trabajos a realizar y su cronograma de ejecución, debiéndose llevar a cabo los mismos en el menor plazo de tiempo posible desde su detección.</t>
  </si>
  <si>
    <t>Cuando los trabajos no impliquen una modificación de las características estructurales de la conducción de vertido sino que se traten de una mera reparación para devolver la conducción a su estado inicial y tales obras no impliquen variaciones en el régimen de funcionamiento de la conducción de vertido, no requerirán de autorización expresa por parte del órgano ambiental, si bien, se deberá informar de su correcta realización. En caso contrario se deberá autorizar dicha reparación por el Órgano Ambiental.</t>
  </si>
  <si>
    <t>Cuando se vayan a acometer trabajos de reparación de la conducción de desagüe, se deberá realizar una filmación submarina previa al inicio de los mismos y otra tras su finalización, debiendo remitirse ambas filmaciones al órgano con competencias en materia de medio ambiente en el menor tiempo de plazo posible desde su grabación.</t>
  </si>
  <si>
    <r>
      <t xml:space="preserve">En dirección suroeste con respecto al extremo final de la conducción, coincidiendo con el borde inferior de la pradera de </t>
    </r>
    <r>
      <rPr>
        <i/>
        <sz val="9"/>
        <color rgb="FF000000"/>
        <rFont val="Calibri"/>
        <family val="2"/>
        <scheme val="minor"/>
      </rPr>
      <t>Cymodocea nodosa</t>
    </r>
    <r>
      <rPr>
        <sz val="9"/>
        <color rgb="FF000000"/>
        <rFont val="Calibri"/>
        <family val="2"/>
        <scheme val="minor"/>
      </rPr>
      <t>.</t>
    </r>
  </si>
  <si>
    <r>
      <t xml:space="preserve">En dirección sureste con respecto al extremo final de la conducción, coincidiendo con el borde inferior de la pradera de </t>
    </r>
    <r>
      <rPr>
        <i/>
        <sz val="9"/>
        <color rgb="FF000000"/>
        <rFont val="Calibri"/>
        <family val="2"/>
        <scheme val="minor"/>
      </rPr>
      <t>Cymodocea nodosa</t>
    </r>
    <r>
      <rPr>
        <sz val="9"/>
        <color rgb="FF000000"/>
        <rFont val="Calibri"/>
        <family val="2"/>
        <scheme val="minor"/>
      </rPr>
      <t>.</t>
    </r>
  </si>
  <si>
    <r>
      <t xml:space="preserve">En la pradera de </t>
    </r>
    <r>
      <rPr>
        <i/>
        <sz val="9"/>
        <color rgb="FF000000"/>
        <rFont val="Calibri"/>
        <family val="2"/>
        <scheme val="minor"/>
      </rPr>
      <t>Cymodocea nodosa</t>
    </r>
    <r>
      <rPr>
        <sz val="9"/>
        <color rgb="FF000000"/>
        <rFont val="Calibri"/>
        <family val="2"/>
        <scheme val="minor"/>
      </rPr>
      <t xml:space="preserve"> que coincide con el límite sureste de la ZEC ES7020128 “Sebadales de Antequera”.</t>
    </r>
  </si>
  <si>
    <r>
      <t>Datos de caudales:</t>
    </r>
    <r>
      <rPr>
        <sz val="9"/>
        <color rgb="FF000000"/>
        <rFont val="Calibri"/>
        <family val="2"/>
        <scheme val="minor"/>
      </rPr>
      <t xml:space="preserve"> El PVC deberá contemplar un seguimiento de los caudales con objeto de:</t>
    </r>
  </si>
  <si>
    <r>
      <t>Tipo de muestreo:</t>
    </r>
    <r>
      <rPr>
        <sz val="9"/>
        <color rgb="FF000000"/>
        <rFont val="Calibri"/>
        <family val="2"/>
        <scheme val="minor"/>
      </rPr>
      <t xml:space="preserve"> Muestra compuesta de 24 horas.</t>
    </r>
  </si>
  <si>
    <r>
      <t>Periodicidad:</t>
    </r>
    <r>
      <rPr>
        <sz val="9"/>
        <color rgb="FF000000"/>
        <rFont val="Calibri"/>
        <family val="2"/>
        <scheme val="minor"/>
      </rPr>
      <t xml:space="preserve"> Deberán realizarse un total de 4 análisis al año, con una frecuencia trimestral, coincidentes en fechas con los controles de efluente indicados con posterioridad. </t>
    </r>
  </si>
  <si>
    <r>
      <t>Parámetros</t>
    </r>
    <r>
      <rPr>
        <sz val="9"/>
        <color rgb="FF000000"/>
        <rFont val="Calibri"/>
        <family val="2"/>
        <scheme val="minor"/>
      </rPr>
      <t>: Los parámetros a analizar serán:</t>
    </r>
  </si>
  <si>
    <r>
      <t>Análisis simplificado</t>
    </r>
    <r>
      <rPr>
        <sz val="9"/>
        <color rgb="FF000000"/>
        <rFont val="Calibri"/>
        <family val="2"/>
        <scheme val="minor"/>
      </rPr>
      <t>:</t>
    </r>
  </si>
  <si>
    <r>
      <t>DBO</t>
    </r>
    <r>
      <rPr>
        <vertAlign val="subscript"/>
        <sz val="9"/>
        <color rgb="FF000000"/>
        <rFont val="Calibri"/>
        <family val="2"/>
        <scheme val="minor"/>
      </rPr>
      <t>5</t>
    </r>
  </si>
  <si>
    <r>
      <t>Análisis completo</t>
    </r>
    <r>
      <rPr>
        <sz val="9"/>
        <color rgb="FF000000"/>
        <rFont val="Calibri"/>
        <family val="2"/>
        <scheme val="minor"/>
      </rPr>
      <t xml:space="preserve">: Además de los parámetros del análisis simplificado, los siguientes: </t>
    </r>
  </si>
  <si>
    <r>
      <t>Punto de muestreo</t>
    </r>
    <r>
      <rPr>
        <sz val="9"/>
        <color rgb="FF000000"/>
        <rFont val="Calibri"/>
        <family val="2"/>
        <scheme val="minor"/>
      </rPr>
      <t xml:space="preserve">: Con objeto de poder caracterizar adecuadamente el efluente vertido a través de la conducción de desagüe se establece un punto de muestreo en el depósito de aguas tratadas de la ETAR, en las coordenadas aproximadas: </t>
    </r>
  </si>
  <si>
    <r>
      <t>A partir de los resultados obtenidos de DBO</t>
    </r>
    <r>
      <rPr>
        <vertAlign val="subscript"/>
        <sz val="9"/>
        <color rgb="FF000000"/>
        <rFont val="Calibri"/>
        <family val="2"/>
        <scheme val="minor"/>
      </rPr>
      <t>5</t>
    </r>
    <r>
      <rPr>
        <sz val="9"/>
        <color rgb="FF000000"/>
        <rFont val="Calibri"/>
        <family val="2"/>
        <scheme val="minor"/>
      </rPr>
      <t xml:space="preserve">, DQO, sólidos en suspensión, nitrógeno oxidado, fósforo total, </t>
    </r>
    <r>
      <rPr>
        <i/>
        <sz val="9"/>
        <color rgb="FF000000"/>
        <rFont val="Calibri"/>
        <family val="2"/>
        <scheme val="minor"/>
      </rPr>
      <t>E. coli</t>
    </r>
    <r>
      <rPr>
        <sz val="9"/>
        <color rgb="FF000000"/>
        <rFont val="Calibri"/>
        <family val="2"/>
        <scheme val="minor"/>
      </rPr>
      <t xml:space="preserve"> y enterococos intestinales obtenidos en las analíticas de afluente y de efluente coincidentes en fecha, se deberán calcular los correspondientes porcentajes de reducción obtenidos tras el tratamiento realizado a las aguas residuales y aportarlos en el correspondiente PVC.</t>
    </r>
  </si>
  <si>
    <r>
      <t>Periodicidad</t>
    </r>
    <r>
      <rPr>
        <sz val="9"/>
        <color rgb="FF000000"/>
        <rFont val="Calibri"/>
        <family val="2"/>
        <scheme val="minor"/>
      </rPr>
      <t>: deberán realizarse un total de 12 análisis anuales que deberán distribuirse a intervalos regulares en el tiempo durante el año de referencia, esto es, con carácter mensual.</t>
    </r>
  </si>
  <si>
    <r>
      <t>Parámetros:</t>
    </r>
    <r>
      <rPr>
        <sz val="9"/>
        <color rgb="FF000000"/>
        <rFont val="Calibri"/>
        <family val="2"/>
        <scheme val="minor"/>
      </rPr>
      <t xml:space="preserve"> Los parámetros a analizar serán los siguientes, en función del tipo de análisis:</t>
    </r>
  </si>
  <si>
    <r>
      <t xml:space="preserve">pH </t>
    </r>
    <r>
      <rPr>
        <i/>
        <sz val="9"/>
        <color rgb="FF000000"/>
        <rFont val="Calibri"/>
        <family val="2"/>
        <scheme val="minor"/>
      </rPr>
      <t>in situ</t>
    </r>
  </si>
  <si>
    <r>
      <t xml:space="preserve">Temperatura </t>
    </r>
    <r>
      <rPr>
        <i/>
        <sz val="9"/>
        <color rgb="FF000000"/>
        <rFont val="Calibri"/>
        <family val="2"/>
        <scheme val="minor"/>
      </rPr>
      <t>in situ</t>
    </r>
  </si>
  <si>
    <r>
      <t>Análisis completo</t>
    </r>
    <r>
      <rPr>
        <sz val="9"/>
        <color rgb="FF000000"/>
        <rFont val="Calibri"/>
        <family val="2"/>
        <scheme val="minor"/>
      </rPr>
      <t>: Además de los parámetros del análisis simplificado, los siguientes:</t>
    </r>
  </si>
  <si>
    <r>
      <t>Puntos de muestreo:</t>
    </r>
    <r>
      <rPr>
        <sz val="9"/>
        <color rgb="FF000000"/>
        <rFont val="Calibri"/>
        <family val="2"/>
        <scheme val="minor"/>
      </rPr>
      <t xml:space="preserve"> Se establecerán siete (7) puntos de muestreo para controlar la calidad del medio receptor afectado por el vertido, con la siguiente distribución y coordenadas UTM aproximadas:</t>
    </r>
  </si>
  <si>
    <r>
      <t>Periodicidad</t>
    </r>
    <r>
      <rPr>
        <sz val="9"/>
        <color rgb="FF000000"/>
        <rFont val="Calibri"/>
        <family val="2"/>
        <scheme val="minor"/>
      </rPr>
      <t>: Deberán realizarse 4 análisis anuales a intervalos regulares en el tiempo durante el año de referencia, es decir, se realizarán análisis con una frecuencia aproximadamente trimestral.</t>
    </r>
  </si>
  <si>
    <r>
      <t>Parámetros:</t>
    </r>
    <r>
      <rPr>
        <sz val="9"/>
        <color rgb="FF000000"/>
        <rFont val="Calibri"/>
        <family val="2"/>
        <scheme val="minor"/>
      </rPr>
      <t xml:space="preserve"> Los parámetros a analizar serán:</t>
    </r>
  </si>
  <si>
    <r>
      <t>Puntos de Muestreo:</t>
    </r>
    <r>
      <rPr>
        <sz val="9"/>
        <color rgb="FF000000"/>
        <rFont val="Calibri"/>
        <family val="2"/>
        <scheme val="minor"/>
      </rPr>
      <t xml:space="preserve"> La toma de muestras se realizará en los puntos MR-1, MR-5 y MR-B descritos para el control del medio receptor, que deberán ubicarse sobre fondos arenosos.</t>
    </r>
  </si>
  <si>
    <r>
      <t>Periodicidad</t>
    </r>
    <r>
      <rPr>
        <sz val="9"/>
        <color rgb="FF000000"/>
        <rFont val="Calibri"/>
        <family val="2"/>
        <scheme val="minor"/>
      </rPr>
      <t>: Una vez al año para los parámetros del seguimiento simplificado y trienal para los parámetros del seguimiento completo. En ambos casos el seguimiento debe coincidir en fecha con uno de los análisis completos del medio receptor y con el análisis completo en el efluente en que se analicen las sustancias del Real Decreto 817/2015.</t>
    </r>
  </si>
  <si>
    <r>
      <t>Análisis simplificado:</t>
    </r>
    <r>
      <rPr>
        <sz val="9"/>
        <color rgb="FF000000"/>
        <rFont val="Calibri"/>
        <family val="2"/>
        <scheme val="minor"/>
      </rPr>
      <t xml:space="preserve"> </t>
    </r>
  </si>
  <si>
    <r>
      <t>Análisis completo:</t>
    </r>
    <r>
      <rPr>
        <sz val="9"/>
        <color rgb="FF000000"/>
        <rFont val="Calibri"/>
        <family val="2"/>
        <scheme val="minor"/>
      </rPr>
      <t xml:space="preserve"> Además de los parámetros del seguimiento simplificado, los siguientes:</t>
    </r>
  </si>
  <si>
    <r>
      <t>Puntos de Muestreo:</t>
    </r>
    <r>
      <rPr>
        <sz val="9"/>
        <color rgb="FF000000"/>
        <rFont val="Calibri"/>
        <family val="2"/>
        <scheme val="minor"/>
      </rPr>
      <t xml:space="preserve"> La toma de muestras, a excepción de lo establecido para las NCA -Biota, se realizará en los puntos MR-1, MR-5 y MR-B descritos para el control del medio receptor, que deberán ubicarse sobre fondos arenosos.</t>
    </r>
  </si>
  <si>
    <r>
      <t>Periodicidad:</t>
    </r>
    <r>
      <rPr>
        <sz val="9"/>
        <color rgb="FF000000"/>
        <rFont val="Calibri"/>
        <family val="2"/>
        <scheme val="minor"/>
      </rPr>
      <t xml:space="preserve"> Una vez al año para los parámetros del seguimiento simplificado y trienal para los parámetros del seguimiento completo. </t>
    </r>
  </si>
  <si>
    <r>
      <t>Se deberá tender a utilizar organismos de escasa movilidad y cuya alimentación esté vinculada a organismos que viven en el sedimento, tales como peces de menor movilidad (</t>
    </r>
    <r>
      <rPr>
        <i/>
        <sz val="9"/>
        <color rgb="FF000000"/>
        <rFont val="Calibri"/>
        <family val="2"/>
        <scheme val="minor"/>
      </rPr>
      <t>Bothus podas</t>
    </r>
    <r>
      <rPr>
        <sz val="9"/>
        <color rgb="FF000000"/>
        <rFont val="Calibri"/>
        <family val="2"/>
        <scheme val="minor"/>
      </rPr>
      <t>), moluscos (</t>
    </r>
    <r>
      <rPr>
        <i/>
        <sz val="9"/>
        <color rgb="FF000000"/>
        <rFont val="Calibri"/>
        <family val="2"/>
        <scheme val="minor"/>
      </rPr>
      <t>Patella spp u Octopodidae</t>
    </r>
    <r>
      <rPr>
        <sz val="9"/>
        <color rgb="FF000000"/>
        <rFont val="Calibri"/>
        <family val="2"/>
        <scheme val="minor"/>
      </rPr>
      <t>) o crustáceos (</t>
    </r>
    <r>
      <rPr>
        <i/>
        <sz val="9"/>
        <color rgb="FF000000"/>
        <rFont val="Calibri"/>
        <family val="2"/>
        <scheme val="minor"/>
      </rPr>
      <t xml:space="preserve">Portunus hastatus </t>
    </r>
    <r>
      <rPr>
        <sz val="9"/>
        <color rgb="FF000000"/>
        <rFont val="Calibri"/>
        <family val="2"/>
        <scheme val="minor"/>
      </rPr>
      <t xml:space="preserve">o </t>
    </r>
    <r>
      <rPr>
        <i/>
        <sz val="9"/>
        <color rgb="FF000000"/>
        <rFont val="Calibri"/>
        <family val="2"/>
        <scheme val="minor"/>
      </rPr>
      <t>Cryptosoma cristatum</t>
    </r>
    <r>
      <rPr>
        <sz val="9"/>
        <color rgb="FF000000"/>
        <rFont val="Calibri"/>
        <family val="2"/>
        <scheme val="minor"/>
      </rPr>
      <t>).</t>
    </r>
  </si>
  <si>
    <r>
      <t>Análisis completo</t>
    </r>
    <r>
      <rPr>
        <sz val="9"/>
        <color rgb="FF000000"/>
        <rFont val="Calibri"/>
        <family val="2"/>
        <scheme val="minor"/>
      </rPr>
      <t>:</t>
    </r>
  </si>
  <si>
    <r>
      <t xml:space="preserve">VII. Seguimiento del estado de conservación de las praderas de </t>
    </r>
    <r>
      <rPr>
        <b/>
        <i/>
        <u/>
        <sz val="9"/>
        <color rgb="FF000000"/>
        <rFont val="Calibri"/>
        <family val="2"/>
        <scheme val="minor"/>
      </rPr>
      <t>Cymodocea nodosa</t>
    </r>
  </si>
  <si>
    <r>
      <t xml:space="preserve">Se llevará a cabo un seguimiento semestral de las praderas de </t>
    </r>
    <r>
      <rPr>
        <i/>
        <sz val="9"/>
        <color rgb="FF000000"/>
        <rFont val="Calibri"/>
        <family val="2"/>
        <scheme val="minor"/>
      </rPr>
      <t xml:space="preserve">Cymodocea nodosa </t>
    </r>
    <r>
      <rPr>
        <sz val="9"/>
        <color rgb="FF000000"/>
        <rFont val="Calibri"/>
        <family val="2"/>
        <scheme val="minor"/>
      </rPr>
      <t>localizadas en el ámbito de influencia del vertido. Al menos uno de los seguimientos deberá coincidir en fecha con uno de los análisis completos del medio receptor y del efluente.</t>
    </r>
  </si>
  <si>
    <r>
      <t>Puntos de muestreo:</t>
    </r>
    <r>
      <rPr>
        <sz val="9"/>
        <color rgb="FF000000"/>
        <rFont val="Calibri"/>
        <family val="2"/>
        <scheme val="minor"/>
      </rPr>
      <t xml:space="preserve"> En los puntos de control de aguas receptoras MR-4, MR-5 y MR-6.</t>
    </r>
  </si>
  <si>
    <r>
      <t>Periodicidad</t>
    </r>
    <r>
      <rPr>
        <sz val="9"/>
        <color rgb="FF000000"/>
        <rFont val="Calibri"/>
        <family val="2"/>
        <scheme val="minor"/>
      </rPr>
      <t>: Semestral, uno en primavera-verano y otro en otoño-invierno.</t>
    </r>
  </si>
  <si>
    <r>
      <t>Parámetros:</t>
    </r>
    <r>
      <rPr>
        <sz val="9"/>
        <color rgb="FF000000"/>
        <rFont val="Calibri"/>
        <family val="2"/>
        <scheme val="minor"/>
      </rPr>
      <t xml:space="preserve"> </t>
    </r>
  </si>
  <si>
    <r>
      <t xml:space="preserve">Densidad de haces de C. nodosa y abundancia de otros macrófitos. En cuadrados de 25 cm² se realizarán recuentos del número de haces de </t>
    </r>
    <r>
      <rPr>
        <i/>
        <sz val="9"/>
        <color rgb="FF000000"/>
        <rFont val="Calibri"/>
        <family val="2"/>
        <scheme val="minor"/>
      </rPr>
      <t>C. nodosa</t>
    </r>
    <r>
      <rPr>
        <sz val="9"/>
        <color rgb="FF000000"/>
        <rFont val="Calibri"/>
        <family val="2"/>
        <scheme val="minor"/>
      </rPr>
      <t xml:space="preserve">, número de frondes de </t>
    </r>
    <r>
      <rPr>
        <i/>
        <sz val="9"/>
        <color rgb="FF000000"/>
        <rFont val="Calibri"/>
        <family val="2"/>
        <scheme val="minor"/>
      </rPr>
      <t xml:space="preserve">Caulerpa spp y </t>
    </r>
    <r>
      <rPr>
        <sz val="9"/>
        <color rgb="FF000000"/>
        <rFont val="Calibri"/>
        <family val="2"/>
        <scheme val="minor"/>
      </rPr>
      <t xml:space="preserve">hojas de </t>
    </r>
    <r>
      <rPr>
        <i/>
        <sz val="9"/>
        <color rgb="FF000000"/>
        <rFont val="Calibri"/>
        <family val="2"/>
        <scheme val="minor"/>
      </rPr>
      <t>Halophila</t>
    </r>
    <r>
      <rPr>
        <sz val="9"/>
        <color rgb="FF000000"/>
        <rFont val="Calibri"/>
        <family val="2"/>
        <scheme val="minor"/>
      </rPr>
      <t xml:space="preserve">. Se realizarán 3 réplicas en cada transecto, es decir, 9 recuentos en cada punto de muestreo y 27 en total. </t>
    </r>
  </si>
  <si>
    <r>
      <t xml:space="preserve">En cada uno de los PVC se deberán analizar los resultados de los estudios realizados y valorar el estado de las praderas de </t>
    </r>
    <r>
      <rPr>
        <i/>
        <sz val="9"/>
        <color rgb="FF000000"/>
        <rFont val="Calibri"/>
        <family val="2"/>
        <scheme val="minor"/>
      </rPr>
      <t>Cymodocea nodosa</t>
    </r>
    <r>
      <rPr>
        <sz val="9"/>
        <color rgb="FF000000"/>
        <rFont val="Calibri"/>
        <family val="2"/>
        <scheme val="minor"/>
      </rPr>
      <t>.</t>
    </r>
  </si>
  <si>
    <r>
      <t xml:space="preserve">En cada uno de los PVC se deberá presentar un mapa con los resultados de la cartografía bionómica correspondiente a esa anualidad, y otro en el que se superpongan las cartografías bionómicas de años anteriores de tal forma que, haciendo un uso adecuado de los colores, las leyendas y las transparencias de las capas, se pueda comprobar la evolución en planta de las praderas de </t>
    </r>
    <r>
      <rPr>
        <i/>
        <sz val="9"/>
        <color rgb="FF000000"/>
        <rFont val="Calibri"/>
        <family val="2"/>
        <scheme val="minor"/>
      </rPr>
      <t xml:space="preserve">Cymodocea nodosa. </t>
    </r>
  </si>
  <si>
    <r>
      <t xml:space="preserve">Si se detectase una degradación o regresión de los sebadales se deberán analizar técnicamente las posibles causas de la misma, siendo uno de los factores a considerar el vertido objeto de autorización. En caso de existir una relación causa – efecto entre el vertido autorizado y la degradación o regresión del sebadal se deberán proponer, en el plazo máximo de un (1) mes desde que el titular tenga conocimiento de los resultados del citado análisis, las medidas que sean necesarias adoptar en el sistema de tratamiento – vertido que permitan minimizar la afección a las praderas de </t>
    </r>
    <r>
      <rPr>
        <i/>
        <sz val="9"/>
        <color rgb="FF000000"/>
        <rFont val="Calibri"/>
        <family val="2"/>
        <scheme val="minor"/>
      </rPr>
      <t>Cymodocea nodosa</t>
    </r>
    <r>
      <rPr>
        <sz val="9"/>
        <color rgb="FF000000"/>
        <rFont val="Calibri"/>
        <family val="2"/>
        <scheme val="minor"/>
      </rPr>
      <t xml:space="preserve"> como consecuencia del vertido objeto de autorización.</t>
    </r>
  </si>
  <si>
    <t>El número de registro de la autorización de vertido.</t>
  </si>
  <si>
    <t>El titular de la autorización.</t>
  </si>
  <si>
    <t>Emplazamiento y municipio.</t>
  </si>
  <si>
    <t>Características del vertido.</t>
  </si>
  <si>
    <t xml:space="preserve">Estado de ejecución de las obras de la ETAR de Igueste de San Andrés. </t>
  </si>
  <si>
    <t>Volumen anual de vertido.</t>
  </si>
  <si>
    <t xml:space="preserve">Caudal medio mensual de vertido. </t>
  </si>
  <si>
    <t xml:space="preserve">Caudal máximo horario en el año de referencia. </t>
  </si>
  <si>
    <t xml:space="preserve">Evolución en el número de habitantes equivalentes desde el otorgamiento de la AVM hasta la anualidad correspondiente, teniendo en consideración la totalidad de las analíticas efectuadas sobre el afluente. </t>
  </si>
  <si>
    <t xml:space="preserve">Consumo de hipoclorito sódico en la ETAR de Igueste de San Andrés en el año de referencia. </t>
  </si>
  <si>
    <t>Rendimiento efectivo de la Estación de Tratamiento de Aguas Residuales. Mejoras técnicas propuestas en caso de ser necesarias.</t>
  </si>
  <si>
    <t xml:space="preserve">Copia de los últimos datos reportados a la Comisión europea, en el marco de los cuestionarios bienales para justificación del cumplimiento de la Directiva 91/271 de las instalaciones. </t>
  </si>
  <si>
    <t>Informe de resultados del PVC regulado en el Anexo I, con su correspondiente interpretación.</t>
  </si>
  <si>
    <t>Incidencias relevantes acaecidas en el año inmediatamente anterior, entre las que deberán incluirse:</t>
  </si>
  <si>
    <t>En su caso, propuesta de actuaciones o medidas correctoras tendentes a minimizar el número e importancia de las incidencias y sus consecuencias sobre el medio receptor.</t>
  </si>
  <si>
    <r>
      <t xml:space="preserve">Evaluación de los efectos del vertido sobre el medio receptor y las praderas de </t>
    </r>
    <r>
      <rPr>
        <i/>
        <sz val="9"/>
        <color rgb="FF000000"/>
        <rFont val="Calibri"/>
        <family val="2"/>
        <scheme val="minor"/>
      </rPr>
      <t>Cymodocea nodosa</t>
    </r>
    <r>
      <rPr>
        <sz val="9"/>
        <color rgb="FF000000"/>
        <rFont val="Calibri"/>
        <family val="2"/>
        <scheme val="minor"/>
      </rPr>
      <t>. En su caso, previsiones que se hayan de adoptar para reducir la contaminación.</t>
    </r>
  </si>
  <si>
    <t xml:space="preserve">X: </t>
  </si>
  <si>
    <t xml:space="preserve">Nitrógeno oxidado </t>
  </si>
  <si>
    <t xml:space="preserve">Nitritos </t>
  </si>
  <si>
    <t xml:space="preserve">Nitratos </t>
  </si>
  <si>
    <t xml:space="preserve">EFLUENTE </t>
  </si>
  <si>
    <t>X: 387.048</t>
  </si>
  <si>
    <t>Y: 3.156.040</t>
  </si>
  <si>
    <t>Análisis completo (2)</t>
  </si>
  <si>
    <t>Análisis simplificado (4)</t>
  </si>
  <si>
    <t xml:space="preserve">Análisis completos (2) </t>
  </si>
  <si>
    <t xml:space="preserve">Compuestos de tributilestaño (catión de tributilestaño) </t>
  </si>
  <si>
    <t>Efluente EF1</t>
  </si>
  <si>
    <t>% de reducción Afluente - EF1</t>
  </si>
  <si>
    <t xml:space="preserve">AGUAS RECEPTORAS </t>
  </si>
  <si>
    <t>M4R-4</t>
  </si>
  <si>
    <t>En el difusor en punta de la conducción de desagüe 
X: 387.407
Y: 3.155.581</t>
  </si>
  <si>
    <t>Próximo a la costa, en la zona de arranque de la conducción de desagüe. 
X: 387.305
Y: 3.155.695</t>
  </si>
  <si>
    <t>Próximo a la costa a la altura de la Playa de El Llano.
X: 387.862
Y: 3.155.646</t>
  </si>
  <si>
    <t>Punto de control a 1 km de distancia en dirección aproximada ESE del punto de vertido.
X: 387.453
Y: 3.155.281</t>
  </si>
  <si>
    <t xml:space="preserve">Di (2-etilhexil) ftalato </t>
  </si>
  <si>
    <t>haces/m2</t>
  </si>
  <si>
    <t xml:space="preserve">pies/m2 </t>
  </si>
  <si>
    <t>Transecto 1</t>
  </si>
  <si>
    <t>Coordenadas de inicio
X: 
Y:
Coordenadas finales
X:
Y:</t>
  </si>
  <si>
    <t>Transecto 2</t>
  </si>
  <si>
    <t>Transecto 3</t>
  </si>
  <si>
    <t xml:space="preserve">Parámetro </t>
  </si>
  <si>
    <t xml:space="preserve">Unidades </t>
  </si>
  <si>
    <t xml:space="preserve">Punto de muestreo </t>
  </si>
  <si>
    <t xml:space="preserve">Cobertura media. </t>
  </si>
  <si>
    <t>Cobertura</t>
  </si>
  <si>
    <t>Coordenadas punto 1.1
X:
Y:</t>
  </si>
  <si>
    <t>Coordenadas punto 1.2
X:
Y:</t>
  </si>
  <si>
    <t>Coordenadas punto 1.3
X:
Y:</t>
  </si>
  <si>
    <t>Coordenadas punto 2.1
X:
Y:</t>
  </si>
  <si>
    <t>Coordenadas punto 2.2
X:
Y:</t>
  </si>
  <si>
    <t>Coordenadas punto 2.3
X:
Y:</t>
  </si>
  <si>
    <t>Nº  de haces de C. nodosa</t>
  </si>
  <si>
    <t xml:space="preserve">Nº de frondes de Caulerpa spp </t>
  </si>
  <si>
    <t>Nº de hojas de Halophila</t>
  </si>
  <si>
    <t>nº haces</t>
  </si>
  <si>
    <t>nº frondes</t>
  </si>
  <si>
    <t>nº de hojas</t>
  </si>
  <si>
    <t>Densidad de hojas de  C. nodosa</t>
  </si>
  <si>
    <t xml:space="preserve">Densidad de C. nodosa </t>
  </si>
  <si>
    <t xml:space="preserve">Cobertura media </t>
  </si>
  <si>
    <t xml:space="preserve">Densidad de pies de C. nodosa media </t>
  </si>
  <si>
    <t>hojas/m2</t>
  </si>
  <si>
    <t>pies/m2</t>
  </si>
  <si>
    <t xml:space="preserve">Fechas de muestreo </t>
  </si>
  <si>
    <t xml:space="preserve">Densidad de haces de 
C. nodosa media </t>
  </si>
  <si>
    <t>Parámetros medios de la pradera de 
C. nodosa</t>
  </si>
  <si>
    <t xml:space="preserve">Densidad de hojas de 
C. nodosa media </t>
  </si>
  <si>
    <t>PERFILES</t>
  </si>
  <si>
    <t xml:space="preserve">En el periodo de tiempo comprendido entre el inicio de la vigencia de la presente AVM y la puesta en marcha de la ETAR y la conducción de desagüe, el control del caudal vertido se realizará mediante estimación, a partir de los datos suministrados de consumo de agua potable del núcleo poblacional y la aplicación del factor de retorno a la red de alcantarillado del 80%. </t>
  </si>
  <si>
    <t xml:space="preserve">Se exime de la realización de un control del afluente mientras las obras de la ETAR no se encuentren en funcionamiento, debiendo realizarse en el periodo comprendido entre el otorgamiento de la AVM y su efectiva puesta en funcionamiento únicamente un seguimiento de los habitantes equivalentes en los términos indicados en el presente apartado. </t>
  </si>
  <si>
    <t xml:space="preserve">Deberá efectuarse un seguimiento del número de habitantes equivalentes de la aglomeración urbana, para ello se tendrán en cuenta las siguientes situaciones: </t>
  </si>
  <si>
    <t xml:space="preserve">a) La ETAR carece de caudalímetro que cuantifique las aguas residuales de entrada a planta, si bien, dado el tipo de tratamiento efectuado y el número de habitantes equivalentes máximo para la que está diseñada (1.227 h-e), para el cálculo de los habitantes equivalentes a los que da servicio la misma, en vez de utilizar el dato de caudal de agua bruta, se utilizará el dato de caudal de efluente vertido. </t>
  </si>
  <si>
    <r>
      <t>A partir de los datos obtenidos de DBO</t>
    </r>
    <r>
      <rPr>
        <vertAlign val="subscript"/>
        <sz val="9"/>
        <color rgb="FF000000"/>
        <rFont val="Calibri"/>
        <family val="2"/>
        <scheme val="minor"/>
      </rPr>
      <t>5</t>
    </r>
    <r>
      <rPr>
        <sz val="9"/>
        <color rgb="FF000000"/>
        <rFont val="Calibri"/>
        <family val="2"/>
        <scheme val="minor"/>
      </rPr>
      <t xml:space="preserve"> en las muestras de afluente y el caudal de efluente correspondiente al día de la toma de muestras, deberá calcularse el número de habitantes equivalentes (h-e), aportando el correspondiente resultado en el PVC.</t>
    </r>
  </si>
  <si>
    <r>
      <t>b) En el periodo de tiempo comprendido entre el inicio de la vigencia de la presente AVM y la puesta en marcha de la ETAR y la conducción de desagüe, tal y como se indicó con anterioridad, el número de habitantes equivalentes (h-e) del núcleo urbano de Igueste de San Andrés se calculará a partir de las estimaciones de caudal vertido realizadas en cumplimiento de lo establecido en el apartado I del presente Anexo y del valor de DBO</t>
    </r>
    <r>
      <rPr>
        <vertAlign val="subscript"/>
        <sz val="9"/>
        <color rgb="FF000000"/>
        <rFont val="Calibri"/>
        <family val="2"/>
        <scheme val="minor"/>
      </rPr>
      <t>5</t>
    </r>
    <r>
      <rPr>
        <sz val="9"/>
        <color rgb="FF000000"/>
        <rFont val="Calibri"/>
        <family val="2"/>
        <scheme val="minor"/>
      </rPr>
      <t xml:space="preserve"> en el efluente obtenido en cumplimiento de lo indicado en el apartado III. </t>
    </r>
  </si>
  <si>
    <r>
      <rPr>
        <b/>
        <sz val="9"/>
        <color rgb="FF000000"/>
        <rFont val="Calibri"/>
        <family val="2"/>
        <scheme val="minor"/>
      </rPr>
      <t xml:space="preserve">Punto de muestreo: </t>
    </r>
    <r>
      <rPr>
        <sz val="9"/>
        <color rgb="FF000000"/>
        <rFont val="Calibri"/>
        <family val="2"/>
        <scheme val="minor"/>
      </rPr>
      <t>Punto de entrada a la ETAR, con carácter previo a cualquier tratamiento, siendo el mismo representativo de las características del agua bruta de entrada a la estación, debiendo contar con los elementos necesarios para poder tomar una muestra compuesta de 24 horas, que será la que se someta a análisis.</t>
    </r>
  </si>
  <si>
    <t xml:space="preserve">Al haberse eximido de la realización de un control del afluente mientras las obras de la ETAR no se encuentren en funcionamiento, durante este periodo no se podrán efectuar los cálculos establecidos en este apartado. </t>
  </si>
  <si>
    <t xml:space="preserve">Durante el plazo comprendido entre el inicio de la vigencia de la presente AVM y la puesta en funcionamiento de las obras objeto de autorización, se mantendrán los 7 puntos indicados con anterioridad, añadiendo un octavo punto coincidente con el punto de vertido actual. </t>
  </si>
  <si>
    <t xml:space="preserve">El incremento en la salinidad y las variaciones en la temperatura impuestas en las limitaciones cualitativas del vertido, deberán calcularse entre los valores obtenidos en el punto de muestreo MR-1, ubicado en la zona de influencia del vertido, en relación con el punto de muestreo MR-B, correspondiente al punto de referencia o blanco cuando la conducción de desagüe objeto de autorización esté en funcionamiento. </t>
  </si>
  <si>
    <t xml:space="preserve">Con anterioridad a este hecho, el incremento en la salinidad y las variaciones en la temperatura impuestas en las limitaciones cualitativas del vertido, deberán calcularse entre los valores obtenidos en el punto de muestreo correspondiente al punto de vertido actual, ubicado en la zona de influencia del vertido, en relación con el punto de muestreo MR-B, correspondiente al punto de referencia o blanco. </t>
  </si>
  <si>
    <t>Conducción de desagüe ETAR Igueste de San Andrés</t>
  </si>
  <si>
    <t xml:space="preserve">Mientras la conducción de desagüe objeto de autorización no esté en funcionamiento, este punto MR-7 deberá estar ubicado a una distancia de 50 m respecto al punto de vertido actual, en la dirección de la corriente predominante en el momento de la toma de muestras que implique la situación más desfavorable. </t>
  </si>
  <si>
    <t xml:space="preserve">Tipo de muestreo: Los análisis se realizarán sobre una muestra compuesta de 24 horas. Los criterios y datos en virtud de los cuales se obtenga la muestra compuesta de 24 horas deberán ser aportados y justificados en el PVC. En especial, se deberá indicar si se ha tomado proporcional al caudal o al tiempo, justificando adecuadamente tal decisión. </t>
  </si>
  <si>
    <t xml:space="preserve">Análisis de sustancias prioritarias, peligrosas y preferentes: Con carácter anual y coincidiendo en fecha con uno de los análisis completos en el medio receptor, que a su vez, deberá coincidir en fecha con el análisis completo en el efluente en que se analicen las sustancias del Real Decreto 817/2015 y con el seguimiento de los organismos, se deberá efectuar el seguimiento de las sustancias recogidas en los Anexos IV y V del Real Decreto 817/2015, de 11 de septiembre, por el que se establecen los criterios de seguimiento y evaluación de las aguas superficiales y las normas de calidad ambiental que cuenten con NCA-MA y/o NCA-CMA establecida para otras aguas superficiales en un punto de muestreo adicional denominado MR-7, que se ajustará a las siguientes características: </t>
  </si>
  <si>
    <r>
      <t>Parámetros</t>
    </r>
    <r>
      <rPr>
        <sz val="9"/>
        <color rgb="FF000000"/>
        <rFont val="Calibri"/>
        <family val="2"/>
        <scheme val="minor"/>
      </rPr>
      <t xml:space="preserve">: </t>
    </r>
  </si>
  <si>
    <t xml:space="preserve">Se inspeccionará la calidad estructural de la conducción de desagüe a través de la cual se realiza el vertido, revisando toda su longitud y sus principales elementos, debiendo realizarse con la máxima carga hidráulica posible, aportando datos justificativos de dicha situación. </t>
  </si>
  <si>
    <t xml:space="preserve">Cuando el vertido se realice a través de la conducción de desagüe objeto de autorización, la citada inspección estructural se realizará con frecuencia anual y, en relación con la inspección del tramo submarino se deberá realizar un vídeo de la misma. </t>
  </si>
  <si>
    <t xml:space="preserve">Desde el momento en que se inicie la vigencia de la presente AVM y hasta que la nueva conducción de vertido entre en funcionamiento, la periodicidad de la inspección estructural será semestral, debiendo realizarse sobre la actual conducción de desagüe. Se exime durante este periodo de tiempo de la realización del vídeo submarino, no así del resto de cuestiones incluidas en el presente control. </t>
  </si>
  <si>
    <t>Estado de ejecución de las obras de la conducción de desagüe de Igueste de San Andrés.</t>
  </si>
  <si>
    <t xml:space="preserve">Estado de la conducción existente. En su caso, incidencias detectadas en el seguimiento estructural y estado de las obras de desmantelamiento y retirada. </t>
  </si>
  <si>
    <t>Caudal diario efluente</t>
  </si>
  <si>
    <t xml:space="preserve">EFLUENTE PREVIO A LA PUESTA EN FUNCIONAMIENTO DE LA ETAR </t>
  </si>
  <si>
    <t xml:space="preserve">Análisis simplificados (12) </t>
  </si>
  <si>
    <t xml:space="preserve">Punto de vertido actual </t>
  </si>
  <si>
    <r>
      <t xml:space="preserve">En dirección suroeste con respecto al extremo final de la conducción, coincidiendo con el borde inferior de la pradera de </t>
    </r>
    <r>
      <rPr>
        <i/>
        <sz val="8"/>
        <color rgb="FF000000"/>
        <rFont val="Calibri"/>
        <family val="2"/>
        <scheme val="minor"/>
      </rPr>
      <t>Cymodocea nodosa</t>
    </r>
    <r>
      <rPr>
        <sz val="8"/>
        <color rgb="FF000000"/>
        <rFont val="Calibri"/>
        <family val="2"/>
        <scheme val="minor"/>
      </rPr>
      <t>.
X: 387.829
Y: 3.155.286</t>
    </r>
  </si>
  <si>
    <r>
      <t xml:space="preserve">En dirección sureste con respecto al extremo final de la conducción, coincidiendo con el borde inferior de la pradera de </t>
    </r>
    <r>
      <rPr>
        <i/>
        <sz val="8"/>
        <color rgb="FF000000"/>
        <rFont val="Calibri"/>
        <family val="2"/>
        <scheme val="minor"/>
      </rPr>
      <t>Cymodocea nodosa</t>
    </r>
    <r>
      <rPr>
        <sz val="8"/>
        <color rgb="FF000000"/>
        <rFont val="Calibri"/>
        <family val="2"/>
        <scheme val="minor"/>
      </rPr>
      <t>.
X: 387.449
Y: 3.155.448</t>
    </r>
  </si>
  <si>
    <r>
      <t xml:space="preserve">En la pradera de </t>
    </r>
    <r>
      <rPr>
        <i/>
        <sz val="8"/>
        <color rgb="FF000000"/>
        <rFont val="Calibri"/>
        <family val="2"/>
        <scheme val="minor"/>
      </rPr>
      <t>Cymodocea nodosa</t>
    </r>
    <r>
      <rPr>
        <sz val="8"/>
        <color rgb="FF000000"/>
        <rFont val="Calibri"/>
        <family val="2"/>
        <scheme val="minor"/>
      </rPr>
      <t xml:space="preserve"> que coincide con el límite sureste de la ZEC ES7020128 “Sebadales de Antequera”.
X: 387.105
Y: 3.155.457</t>
    </r>
  </si>
  <si>
    <t xml:space="preserve">38.4.38.0168 </t>
  </si>
  <si>
    <t>EF1
CVV-0168</t>
  </si>
  <si>
    <t>Durante el plazo comprendido entre el inicio de la vigencia de la presente AVM y la puesta en funcionamiento de las obras objeto de autorización, este control se realizará en el punto de muestreo que se establece el Anexo n.º 2 del documento aportado con fecha registro de entrada de 16 de diciembre de 2016, denominado “Documento técnico para la legalización de la conducción de desagüe de Igueste de San Andrés”, suscrito en octubre de 2016 por el ingeniero D. Manuel Losada Herrero, localizado aguas abajo de las dos rejas de desbaste y arquetas areneros instaladas en la red de alcantarillado, recogidas en el plano n.º 2 del citado documento, en las siguientes coordenadas UTM:</t>
  </si>
  <si>
    <t xml:space="preserve">Mientras la ETAR no haya sido puesta en funcionamiento se permitirá la toma de muestras simples, dada la imposibilidad de tomar muestras compuestas en condiciones de seguridad y buen funcionamiento. </t>
  </si>
  <si>
    <t>EF1 (PREVIO ETAR)
CVV-0168</t>
  </si>
  <si>
    <t>X: 387.261</t>
  </si>
  <si>
    <t>Y: 3.155.704</t>
  </si>
  <si>
    <t>EF1 (PREVIO ETAR)
CVV-0168-ETAR</t>
  </si>
  <si>
    <t xml:space="preserve">En caso de duda en relación al PVC o la presente hoja de cálculo, se podrán resolver las mismas a través del correo electrónico vertidosalmar.medioambiente@gobiernodecanarias.org </t>
  </si>
  <si>
    <t>En el supuesto de que en alguna de las inspecciones estructurales se detectasen fugas, fisuras o incidencias en el estado estructural de cualquiera de las conducciones de desagüe, la citada circunstancia deberá ser comunicada haciendo uso del correo electrónico vertidosalmar.medioambiente@gobiernodecanarias.org con el siguiente asunto “Problemas estructurales AVM 0168 – CD Igueste de San Andrés”, debiendo indicarse en el cuerpo del mensaje, los problemas detectados, sus causas y adjuntando copia, en su caso, de la filmación submarina y/o fotografías acreditativas.</t>
  </si>
  <si>
    <t>PUNTO EF1
CVV-0168-ETAR</t>
  </si>
  <si>
    <t xml:space="preserve">La citada superación, al órgano con competencias en materia de medio ambiente, se comunicará en primera instancia de forma electrónica haciendo uso del correo electrónico vertidosalmar.medioambiente@gobiernodecanarias.org con el siguiente asunto “Superación NCA en medio receptor AVM 0168 – CD Igueste de San Andrés”, debiendo indicarse en el cuerpo del mensaje las sustancias para las que se ha producido la superación de las NCA-MA y/o las NCA-CMA, adjuntando copia de los resultados analíticos obtenidos en el menor plazo de tiempo posible desde su conocimiento. </t>
  </si>
  <si>
    <t>EF1
CVV-0168-ETAR</t>
  </si>
  <si>
    <t>EF1 (PREVIO ETAR) CVV-0168-ETAR</t>
  </si>
  <si>
    <t xml:space="preserve">El PVC regulado en el el Anexo I deberá comenzar a ejecutarse desde el momento en que se notifique la presente Autorización de vertido desde tierra al mar, si bien cabe recordar que los vertidos únicamente serán legales cuando hayan finalizado las obras tanto de la nueva conducción de desagüe como de la ETAR, puesto que cualquier vertido que se realice sin que las anteriores obras hayan finalizado no son objeto de la presente autorización de vertido desde tierra al mar. </t>
  </si>
  <si>
    <t>El PVC deberá realizarse por una o varias Entidades Colaboradoras en materia de Contaminación Ambiental, registradas como tales en el ámbito de la Comunidad Autónoma de Canarias en el campo de Contaminación de aguas, sedimentos y organismos vivos (para la vigilancia ambiental) y/o en prevención ambiental (para la vigilancia estructural) en virtud de lo dispuesto en el Decreto 70/2012, de 26 de julio, por el que se regulan las Entidades Colaboradoras en materia de Contaminación Ambiental y se crea el correspondiente registro. En lo relativo a la vigilancia ambiental, esta obligación deberá abarcar tanto la toma de muestras (inspección) como el posterior análisis de la misma (ensayo).</t>
  </si>
  <si>
    <t xml:space="preserve">Podrá eximirse puntualmente al vertido objeto de la presente autorización de la realización de la vigilancia estructural a través de entidad colaboradora cuando, con carácter previo a la realización de la misma, se obtenga informe favorable emitido por el órgano con competencias en materia de medio ambiente. Para ello se deberá cursar con la suficiente antelación la solicitud de informe al respecto, aportando cuanta documentación o informes consideren oportunos para acreditar la dificultad o imposibilidad de realizar la inspección estructural a través de entidad colaboradora y garantizando, en todo caso, que la inspección estructural a realizar por una entidad no acreditada garantiza los objetivos perseguidos en la presente autorización de vertidos desde tierra al mar y en la Orden de 13 de julio de 1993, por la que se aprueba la instrucción para el proyecto de conducciones de vertido desde tierra al mar. </t>
  </si>
  <si>
    <t xml:space="preserve">Esta solicitud deberá realizarse con carácter anual, salvo cuando se trate de contratos plurianuales y así quede acreditado en la documentación remitida junto con la solicitud para eximir de la obligación de realizar la inspección estructural por entidad colaboradora. </t>
  </si>
  <si>
    <t xml:space="preserve">En ausencia de informe favorable expreso por parte de la administración, la inspección estructural deberá realizarse por entidad colaboradora en materia de contaminación ambiental en los términos y plazos establecidos en la presente autorización de vertidos desde tierra al mar mientras exista al menos una empresa registrada en el citado campo de actividad en el registro regulado en el Decreto 70/2012, de 26 de julio, el cual es consultable a través del siguiente vínculo web: </t>
  </si>
  <si>
    <t xml:space="preserve">https://www.gobiernodecanarias.org/medioambiente/temas/entidades_colaboradoras/ </t>
  </si>
  <si>
    <t xml:space="preserve">No se contempla poder eximir de la inspección estructural acreditada cuando al menos existan dos empresas acreditadas en el correspondiente campo de actividad en el registro regulado en el Decreto 70/2012, de 26 de julio, en los siguientes supuestos: </t>
  </si>
  <si>
    <t>Tratándose de una administración pública, en el momento en que se elaboren el pliego y la propuesta de contratación para la licitación del correspondiente contrato de servicios.</t>
  </si>
  <si>
    <t xml:space="preserve">Para el resto de los titulares, en la fecha de formalización del correspondiente contrato. </t>
  </si>
  <si>
    <t>Hoja de cálculo editable con los datos de caudal requeridos en el Anexo I.</t>
  </si>
  <si>
    <t>Copia, en formato editable, de la hoja de cálculo enviada junto con la presente autorización de vertidos desde tierra al mar, en la que se vuelquen los resultados analíticos obtenidos en la totalidad de los PVC realizados desde que se obtuvo la AVM.</t>
  </si>
  <si>
    <t xml:space="preserve">Mientras este hecho no suceda, y ante las limitaciones tecnológicas actuales para aportar a través de sede electrónica algunos de los archivos requeridos (fotografías, vídeos y hojas de cálculo principalmente), la totalidad de la documentación requerida en la presente condición técnica y en los Anexos I y II (PVC y DV), en los formatos indicados, será aportada según las siguientes premisas: </t>
  </si>
  <si>
    <t xml:space="preserve">Para completar la información del PVC y la DV con los archivos exigidos con extensión distinta a pdf (hojas de cálculo en formato editable, fotografías y/o vídeos principalmente) se deberá seleccionar una de las dos opciones siguientes: </t>
  </si>
  <si>
    <t xml:space="preserve">a) Completar la entrada digital con la entrega física en las oficinas de registro de un soporte digital tipo CD, DVD, pendrive o similar, con el resto de la documentación que conforma el PVC y la DV. La no presentación de esta documentación implicará la falta de la debida cumplimentación del trámite por parte del interesado. </t>
  </si>
  <si>
    <t xml:space="preserve">b) Aportar la documentación restante haciendo uso de alguna de las plataformas de intercambio digital de archivos que existen actualmente en el mercado, ya sea propia del titular (por ejemplo, Gobbox), de intercambio entre administraciones (Almacén) o de uso generalista (Dropbox, Drive, Wetransfer, Sharefile, etc.), siendo imprescindible que en el oficio remitido a través de sede electrónica se incluya el vínculo para la descarga de los archivos. </t>
  </si>
  <si>
    <t xml:space="preserve">Si únicamente se remitiera el correo electrónico indicado en el párrafo anterior, sin que conste presentación oficial a través de sede electrónica, el PVC y la DV se considerarán como no presentados oficialmente, lo que podría implicar el inicio de un expediente de extinción de la AVM por incumplimiento de la misma. </t>
  </si>
  <si>
    <t xml:space="preserve">No obstante, los referidos análisis también deberán incluirse en el PVC a presentar con los resultados de ese año, interpretándolos e interrelacionándolos con el resto de los resultados obtenidos con posterioridad y con una valoración de la adecuación de las soluciones adoptadas. </t>
  </si>
  <si>
    <t xml:space="preserve">De utilizarse la segunda opción, con objeto de agilizar la descarga de los documentos antes de que se venza el plazo máximo que algunas de esas plataformas establecen para la efectiva descarga de los documentos antes de su eliminación, se deberá enviar de manera simultánea un correo electrónico a la dirección vertidosalmar.medioambiente@gobiernodecanarias.org con el vínculo de descarga en formato ejecutable. </t>
  </si>
  <si>
    <t>• La vigilancia estructural de la conducción de vertido.</t>
  </si>
  <si>
    <t>• La vigilancia ambiental, estableciéndose en el Anexo I los controles que son objeto de seguimiento en este expediente concreto de entre los siguientes posibles: afluente, efluente, medio receptor, sedimentos y organismos.</t>
  </si>
  <si>
    <t>Se presentará por sede electrónica oficio en el que se hace entrega del PVC y la DV de la anualidad correspondiente para el vertido en consideración, adjuntando cuantos documentos en formato pdf estime convenientes.</t>
  </si>
  <si>
    <t>&lt;0,01</t>
  </si>
  <si>
    <t>&lt;0,2</t>
  </si>
  <si>
    <t>&lt;0,1</t>
  </si>
  <si>
    <t>&lt;10</t>
  </si>
  <si>
    <t>&lt;2</t>
  </si>
  <si>
    <t>Marejada</t>
  </si>
  <si>
    <t>Poco nuboso</t>
  </si>
  <si>
    <t>Flojito o brisa ligera</t>
  </si>
  <si>
    <t>Flojo o pequeña brisa</t>
  </si>
  <si>
    <t>&lt;0,001</t>
  </si>
  <si>
    <t>&lt;0,002</t>
  </si>
  <si>
    <t>&lt;1</t>
  </si>
  <si>
    <t>&lt;0,5</t>
  </si>
  <si>
    <t>&lt;0,03</t>
  </si>
  <si>
    <t>&lt;5</t>
  </si>
  <si>
    <t>∑ = &lt;0,01</t>
  </si>
  <si>
    <t>-</t>
  </si>
  <si>
    <t>X: 387.403
Y: 3.155.646</t>
  </si>
  <si>
    <t>&gt;2000</t>
  </si>
  <si>
    <t>1000-2000</t>
  </si>
  <si>
    <t>500-1000</t>
  </si>
  <si>
    <t>250-500</t>
  </si>
  <si>
    <t>125-250</t>
  </si>
  <si>
    <t>63-125</t>
  </si>
  <si>
    <t>&lt; 63</t>
  </si>
  <si>
    <t>&lt;100.000</t>
  </si>
  <si>
    <t>Nuboso</t>
  </si>
  <si>
    <t>E (73º)</t>
  </si>
  <si>
    <t>Calma</t>
  </si>
  <si>
    <t>ENE (67º)</t>
  </si>
  <si>
    <t>N (0º)</t>
  </si>
  <si>
    <t>6cm/s</t>
  </si>
  <si>
    <t>NE (50°)</t>
  </si>
  <si>
    <t>NE (65°)</t>
  </si>
  <si>
    <t>SW 250°</t>
  </si>
  <si>
    <t>&lt;2,0</t>
  </si>
  <si>
    <t>Despejado</t>
  </si>
  <si>
    <t>ENE (76°)</t>
  </si>
  <si>
    <t>ENE (70°)</t>
  </si>
  <si>
    <t>Marejadilla</t>
  </si>
  <si>
    <t>N (340°)</t>
  </si>
  <si>
    <t>ENE (65°)</t>
  </si>
  <si>
    <t>ENE (74°)</t>
  </si>
  <si>
    <t>E 85°</t>
  </si>
  <si>
    <t>&lt;30</t>
  </si>
  <si>
    <t>&lt;0,1 (0,1)</t>
  </si>
  <si>
    <t>El informe concluye que el estado de conservación es bueno y no existen pérdidas ni roturas apreciables en el tramo de la conducción, produciéndose el vertido por todos los difusores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</si>
</sst>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164" formatCode="_-* #,##0.00\ _€_-;\-* #,##0.00\ _€_-;_-* &quot;-&quot;??\ _€_-;_-@_-"/>
    <numFmt numFmtId="165" formatCode="_-* #,##0.00&quot; €&quot;_-;\-* #,##0.00&quot; €&quot;_-;_-* \-??&quot; €&quot;_-;_-@_-"/>
    <numFmt numFmtId="166" formatCode="_-* #,##0.00\ _€_-;\-* #,##0.00\ _€_-;_-* \-??\ _€_-;_-@_-"/>
    <numFmt numFmtId="167" formatCode="0.0"/>
    <numFmt numFmtId="168" formatCode="d\-mmm;@"/>
    <numFmt numFmtId="169" formatCode="#,##0.00000"/>
    <numFmt numFmtId="170" formatCode="#,##0.000000"/>
    <numFmt numFmtId="171" formatCode="#,##0.000000000"/>
    <numFmt numFmtId="172" formatCode="#,##0.0"/>
  </numFmts>
  <fonts count="80" x14ac:knownFonts="1">
    <font>
      <sz val="10"/>
      <name val="Arial"/>
      <charset val="1"/>
    </font>
    <font>
      <sz val="11"/>
      <color theme="1"/>
      <name val="Calibri"/>
      <family val="2"/>
      <scheme val="minor"/>
    </font>
    <font>
      <sz val="10"/>
      <name val="Arial"/>
      <family val="2"/>
      <charset val="1"/>
    </font>
    <font>
      <sz val="9"/>
      <name val="Arial"/>
      <family val="2"/>
      <charset val="1"/>
    </font>
    <font>
      <sz val="10"/>
      <name val="Calibri"/>
      <family val="2"/>
      <charset val="1"/>
    </font>
    <font>
      <i/>
      <sz val="10"/>
      <name val="Calibri"/>
      <family val="2"/>
      <charset val="1"/>
    </font>
    <font>
      <b/>
      <sz val="10"/>
      <color rgb="FFFFFFFF"/>
      <name val="Calibri"/>
      <family val="2"/>
      <charset val="1"/>
    </font>
    <font>
      <b/>
      <sz val="10"/>
      <name val="Calibri"/>
      <family val="2"/>
      <charset val="1"/>
    </font>
    <font>
      <b/>
      <sz val="12"/>
      <name val="Calibri"/>
      <family val="2"/>
      <charset val="1"/>
    </font>
    <font>
      <b/>
      <sz val="16"/>
      <name val="Calibri"/>
      <family val="2"/>
      <charset val="1"/>
    </font>
    <font>
      <b/>
      <i/>
      <sz val="10"/>
      <name val="Calibri"/>
      <family val="2"/>
      <charset val="1"/>
    </font>
    <font>
      <b/>
      <i/>
      <sz val="9"/>
      <color rgb="FF808080"/>
      <name val="Calibri"/>
      <family val="2"/>
      <charset val="1"/>
    </font>
    <font>
      <sz val="10"/>
      <color rgb="FF3366FF"/>
      <name val="Calibri"/>
      <family val="2"/>
      <charset val="1"/>
    </font>
    <font>
      <b/>
      <i/>
      <sz val="10"/>
      <color rgb="FF808080"/>
      <name val="Calibri"/>
      <family val="2"/>
      <charset val="1"/>
    </font>
    <font>
      <i/>
      <sz val="10"/>
      <color rgb="FF808080"/>
      <name val="Calibri"/>
      <family val="2"/>
      <charset val="1"/>
    </font>
    <font>
      <b/>
      <sz val="10"/>
      <color rgb="FF808080"/>
      <name val="Calibri"/>
      <family val="2"/>
      <charset val="1"/>
    </font>
    <font>
      <sz val="10"/>
      <color rgb="FF808080"/>
      <name val="Calibri"/>
      <family val="2"/>
      <charset val="1"/>
    </font>
    <font>
      <b/>
      <i/>
      <sz val="16"/>
      <name val="Calibri"/>
      <family val="2"/>
      <charset val="1"/>
    </font>
    <font>
      <sz val="10"/>
      <name val="Arial"/>
      <family val="2"/>
    </font>
    <font>
      <sz val="10"/>
      <name val="Arial"/>
      <family val="2"/>
    </font>
    <font>
      <b/>
      <vertAlign val="subscript"/>
      <sz val="10"/>
      <color rgb="FFFFFFFF"/>
      <name val="Calibri"/>
      <family val="2"/>
    </font>
    <font>
      <sz val="10"/>
      <color rgb="FF000000"/>
      <name val="Arial"/>
      <family val="2"/>
    </font>
    <font>
      <b/>
      <sz val="10"/>
      <color rgb="FFFFFFFF"/>
      <name val="Arial"/>
      <family val="2"/>
    </font>
    <font>
      <b/>
      <sz val="10"/>
      <name val="Arial"/>
      <family val="2"/>
    </font>
    <font>
      <b/>
      <sz val="10"/>
      <color rgb="FF000000"/>
      <name val="Arial"/>
      <family val="2"/>
    </font>
    <font>
      <b/>
      <i/>
      <sz val="10"/>
      <name val="Calibri"/>
      <family val="2"/>
    </font>
    <font>
      <sz val="10"/>
      <color rgb="FFFF0000"/>
      <name val="Calibri"/>
      <family val="2"/>
      <charset val="1"/>
    </font>
    <font>
      <b/>
      <sz val="9"/>
      <name val="Arial"/>
      <family val="2"/>
    </font>
    <font>
      <b/>
      <sz val="9"/>
      <color theme="0"/>
      <name val="Arial"/>
      <family val="2"/>
    </font>
    <font>
      <b/>
      <sz val="10"/>
      <color theme="1"/>
      <name val="Calibri"/>
      <family val="2"/>
      <charset val="1"/>
    </font>
    <font>
      <b/>
      <sz val="10"/>
      <color rgb="FFFFFFFF"/>
      <name val="Calibri"/>
      <family val="2"/>
    </font>
    <font>
      <b/>
      <sz val="10"/>
      <color rgb="FF000000"/>
      <name val="Calibri"/>
      <family val="2"/>
    </font>
    <font>
      <b/>
      <sz val="10"/>
      <color theme="1"/>
      <name val="Calibri"/>
      <family val="2"/>
    </font>
    <font>
      <sz val="10"/>
      <color theme="1"/>
      <name val="Calibri"/>
      <family val="2"/>
    </font>
    <font>
      <sz val="9"/>
      <color rgb="FF000000"/>
      <name val="Calibri"/>
      <family val="2"/>
    </font>
    <font>
      <sz val="9"/>
      <color theme="1"/>
      <name val="Calibri"/>
      <family val="2"/>
    </font>
    <font>
      <i/>
      <sz val="9"/>
      <color rgb="FF7F7F7F"/>
      <name val="Calibri"/>
      <family val="2"/>
    </font>
    <font>
      <sz val="10"/>
      <name val="Calibri"/>
      <family val="2"/>
    </font>
    <font>
      <b/>
      <vertAlign val="superscript"/>
      <sz val="9"/>
      <color theme="0"/>
      <name val="Arial"/>
      <family val="2"/>
    </font>
    <font>
      <b/>
      <vertAlign val="subscript"/>
      <sz val="10"/>
      <name val="Calibri"/>
      <family val="2"/>
    </font>
    <font>
      <b/>
      <sz val="10"/>
      <name val="Calibri"/>
      <family val="2"/>
    </font>
    <font>
      <sz val="6"/>
      <name val="Calibri"/>
      <family val="2"/>
    </font>
    <font>
      <sz val="8"/>
      <name val="Calibri"/>
      <family val="2"/>
    </font>
    <font>
      <sz val="10"/>
      <name val="Calibri"/>
      <family val="2"/>
      <scheme val="minor"/>
    </font>
    <font>
      <b/>
      <sz val="18"/>
      <name val="Calibri"/>
      <family val="2"/>
      <scheme val="minor"/>
    </font>
    <font>
      <b/>
      <sz val="10"/>
      <name val="Calibri"/>
      <family val="2"/>
      <scheme val="minor"/>
    </font>
    <font>
      <sz val="9"/>
      <name val="Calibri"/>
      <family val="2"/>
      <scheme val="minor"/>
    </font>
    <font>
      <sz val="9"/>
      <color rgb="FF000000"/>
      <name val="Calibri"/>
      <family val="2"/>
      <scheme val="minor"/>
    </font>
    <font>
      <sz val="10"/>
      <color rgb="FF000000"/>
      <name val="Calibri"/>
      <family val="2"/>
      <scheme val="minor"/>
    </font>
    <font>
      <b/>
      <sz val="10"/>
      <color theme="5"/>
      <name val="Calibri"/>
      <family val="2"/>
    </font>
    <font>
      <vertAlign val="superscript"/>
      <sz val="10"/>
      <name val="Calibri"/>
      <family val="2"/>
    </font>
    <font>
      <sz val="8"/>
      <name val="Calibri"/>
      <family val="2"/>
      <scheme val="minor"/>
    </font>
    <font>
      <b/>
      <sz val="9"/>
      <name val="Calibri"/>
      <family val="2"/>
    </font>
    <font>
      <b/>
      <sz val="7.2"/>
      <name val="Arial"/>
      <family val="2"/>
    </font>
    <font>
      <sz val="16"/>
      <name val="Calibri"/>
      <family val="2"/>
    </font>
    <font>
      <sz val="9"/>
      <color rgb="FF000000"/>
      <name val="Arial"/>
      <family val="2"/>
    </font>
    <font>
      <b/>
      <sz val="9"/>
      <name val="Calibri"/>
      <family val="2"/>
      <scheme val="minor"/>
    </font>
    <font>
      <b/>
      <sz val="9"/>
      <color rgb="FF000000"/>
      <name val="Calibri"/>
      <family val="2"/>
      <scheme val="minor"/>
    </font>
    <font>
      <i/>
      <sz val="9"/>
      <color rgb="FF000000"/>
      <name val="Calibri"/>
      <family val="2"/>
      <scheme val="minor"/>
    </font>
    <font>
      <b/>
      <sz val="9"/>
      <color rgb="FFFFFFFF"/>
      <name val="Calibri"/>
      <family val="2"/>
      <scheme val="minor"/>
    </font>
    <font>
      <sz val="9"/>
      <color rgb="FFFF0000"/>
      <name val="Calibri"/>
      <family val="2"/>
      <scheme val="minor"/>
    </font>
    <font>
      <b/>
      <u/>
      <sz val="9"/>
      <name val="Calibri"/>
      <family val="2"/>
      <scheme val="minor"/>
    </font>
    <font>
      <b/>
      <u/>
      <sz val="9"/>
      <color rgb="FF000000"/>
      <name val="Calibri"/>
      <family val="2"/>
      <scheme val="minor"/>
    </font>
    <font>
      <u/>
      <sz val="9"/>
      <color rgb="FF000000"/>
      <name val="Calibri"/>
      <family val="2"/>
      <scheme val="minor"/>
    </font>
    <font>
      <vertAlign val="subscript"/>
      <sz val="9"/>
      <color rgb="FF000000"/>
      <name val="Calibri"/>
      <family val="2"/>
      <scheme val="minor"/>
    </font>
    <font>
      <sz val="9"/>
      <color rgb="FFCE181E"/>
      <name val="Calibri"/>
      <family val="2"/>
      <scheme val="minor"/>
    </font>
    <font>
      <b/>
      <i/>
      <u/>
      <sz val="9"/>
      <color rgb="FF000000"/>
      <name val="Calibri"/>
      <family val="2"/>
      <scheme val="minor"/>
    </font>
    <font>
      <b/>
      <sz val="10"/>
      <color rgb="FFFFFFFF"/>
      <name val="Calibri"/>
      <family val="2"/>
      <scheme val="minor"/>
    </font>
    <font>
      <sz val="11"/>
      <color rgb="FF000000"/>
      <name val="Calibri"/>
      <family val="2"/>
      <scheme val="minor"/>
    </font>
    <font>
      <b/>
      <sz val="12"/>
      <name val="Calibri"/>
      <family val="2"/>
      <scheme val="minor"/>
    </font>
    <font>
      <sz val="10"/>
      <color rgb="FFFF0000"/>
      <name val="Calibri"/>
      <family val="2"/>
      <scheme val="minor"/>
    </font>
    <font>
      <b/>
      <sz val="8"/>
      <name val="Calibri"/>
      <family val="2"/>
      <scheme val="minor"/>
    </font>
    <font>
      <sz val="8"/>
      <color rgb="FF000000"/>
      <name val="Calibri"/>
      <family val="2"/>
      <scheme val="minor"/>
    </font>
    <font>
      <i/>
      <sz val="8"/>
      <color rgb="FF000000"/>
      <name val="Calibri"/>
      <family val="2"/>
      <scheme val="minor"/>
    </font>
    <font>
      <sz val="8"/>
      <color rgb="FF808080"/>
      <name val="Calibri"/>
      <family val="2"/>
      <scheme val="minor"/>
    </font>
    <font>
      <u/>
      <sz val="10"/>
      <color theme="10"/>
      <name val="Arial"/>
      <family val="2"/>
    </font>
    <font>
      <u/>
      <sz val="10"/>
      <color theme="10"/>
      <name val="Arial"/>
      <family val="2"/>
    </font>
    <font>
      <b/>
      <u/>
      <sz val="10"/>
      <name val="Arial"/>
      <family val="2"/>
    </font>
    <font>
      <sz val="11"/>
      <name val="Calibri"/>
      <family val="2"/>
    </font>
    <font>
      <sz val="10"/>
      <color rgb="FF000000"/>
      <name val="Calibri"/>
      <family val="2"/>
    </font>
  </fonts>
  <fills count="50">
    <fill>
      <patternFill patternType="none"/>
    </fill>
    <fill>
      <patternFill patternType="gray125"/>
    </fill>
    <fill>
      <patternFill patternType="solid">
        <fgColor rgb="FF666699"/>
        <bgColor rgb="FF636363"/>
      </patternFill>
    </fill>
    <fill>
      <patternFill patternType="solid">
        <fgColor rgb="FFF8CBAD"/>
        <bgColor rgb="FFFAD8C1"/>
      </patternFill>
    </fill>
    <fill>
      <patternFill patternType="solid">
        <fgColor rgb="FF99CCFF"/>
        <bgColor rgb="FFCAD7EE"/>
      </patternFill>
    </fill>
    <fill>
      <patternFill patternType="solid">
        <fgColor rgb="FFDEEBF7"/>
        <bgColor rgb="FFDAE3F3"/>
      </patternFill>
    </fill>
    <fill>
      <patternFill patternType="solid">
        <fgColor rgb="FFFFF2CC"/>
        <bgColor rgb="FFFFEDB8"/>
      </patternFill>
    </fill>
    <fill>
      <patternFill patternType="solid">
        <fgColor theme="0" tint="-0.14999847407452621"/>
        <bgColor indexed="64"/>
      </patternFill>
    </fill>
    <fill>
      <patternFill patternType="solid">
        <fgColor theme="0" tint="-0.14999847407452621"/>
        <bgColor rgb="FFFFC000"/>
      </patternFill>
    </fill>
    <fill>
      <patternFill patternType="solid">
        <fgColor theme="0" tint="-0.14999847407452621"/>
        <bgColor rgb="FFFFF2CC"/>
      </patternFill>
    </fill>
    <fill>
      <patternFill patternType="solid">
        <fgColor theme="0" tint="-0.34998626667073579"/>
        <bgColor indexed="64"/>
      </patternFill>
    </fill>
    <fill>
      <patternFill patternType="solid">
        <fgColor theme="9" tint="0.39997558519241921"/>
        <bgColor rgb="FF636363"/>
      </patternFill>
    </fill>
    <fill>
      <patternFill patternType="solid">
        <fgColor theme="9" tint="-0.249977111117893"/>
        <bgColor rgb="FF636363"/>
      </patternFill>
    </fill>
    <fill>
      <patternFill patternType="solid">
        <fgColor theme="4" tint="0.39997558519241921"/>
        <bgColor rgb="FFDAE3F3"/>
      </patternFill>
    </fill>
    <fill>
      <patternFill patternType="solid">
        <fgColor theme="0" tint="-0.14999847407452621"/>
        <bgColor rgb="FF636363"/>
      </patternFill>
    </fill>
    <fill>
      <patternFill patternType="solid">
        <fgColor theme="9" tint="0.79998168889431442"/>
        <bgColor rgb="FF636363"/>
      </patternFill>
    </fill>
    <fill>
      <patternFill patternType="solid">
        <fgColor theme="9" tint="0.59999389629810485"/>
        <bgColor rgb="FF636363"/>
      </patternFill>
    </fill>
    <fill>
      <patternFill patternType="solid">
        <fgColor theme="7" tint="-0.499984740745262"/>
        <bgColor rgb="FF636363"/>
      </patternFill>
    </fill>
    <fill>
      <patternFill patternType="solid">
        <fgColor theme="7" tint="-0.249977111117893"/>
        <bgColor rgb="FF636363"/>
      </patternFill>
    </fill>
    <fill>
      <patternFill patternType="solid">
        <fgColor theme="7" tint="0.39997558519241921"/>
        <bgColor rgb="FF636363"/>
      </patternFill>
    </fill>
    <fill>
      <patternFill patternType="solid">
        <fgColor theme="7" tint="0.79998168889431442"/>
        <bgColor rgb="FF636363"/>
      </patternFill>
    </fill>
    <fill>
      <patternFill patternType="solid">
        <fgColor theme="4" tint="0.79998168889431442"/>
        <bgColor rgb="FFCAD7EE"/>
      </patternFill>
    </fill>
    <fill>
      <patternFill patternType="solid">
        <fgColor theme="4" tint="0.59999389629810485"/>
        <bgColor rgb="FFCAD7EE"/>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8" tint="-0.249977111117893"/>
        <bgColor indexed="64"/>
      </patternFill>
    </fill>
    <fill>
      <patternFill patternType="solid">
        <fgColor theme="0" tint="-0.34998626667073579"/>
        <bgColor rgb="FFFFF2CC"/>
      </patternFill>
    </fill>
    <fill>
      <patternFill patternType="solid">
        <fgColor rgb="FFE2F0D9"/>
        <bgColor rgb="FFEEEEEE"/>
      </patternFill>
    </fill>
    <fill>
      <patternFill patternType="solid">
        <fgColor rgb="FF666699"/>
        <bgColor rgb="FF595959"/>
      </patternFill>
    </fill>
    <fill>
      <patternFill patternType="solid">
        <fgColor theme="0"/>
        <bgColor rgb="FF636363"/>
      </patternFill>
    </fill>
    <fill>
      <patternFill patternType="solid">
        <fgColor rgb="FF666699"/>
        <bgColor rgb="FF666699"/>
      </patternFill>
    </fill>
    <fill>
      <patternFill patternType="solid">
        <fgColor rgb="FF99CCFF"/>
        <bgColor rgb="FF99CCFF"/>
      </patternFill>
    </fill>
    <fill>
      <patternFill patternType="solid">
        <fgColor theme="5" tint="-0.249977111117893"/>
        <bgColor rgb="FFFAD8C1"/>
      </patternFill>
    </fill>
    <fill>
      <patternFill patternType="solid">
        <fgColor theme="7" tint="0.59999389629810485"/>
        <bgColor rgb="FF636363"/>
      </patternFill>
    </fill>
    <fill>
      <patternFill patternType="solid">
        <fgColor rgb="FFDEE6EF"/>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rgb="FF636363"/>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4"/>
        <bgColor indexed="64"/>
      </patternFill>
    </fill>
    <fill>
      <patternFill patternType="solid">
        <fgColor theme="8" tint="0.39994506668294322"/>
        <bgColor rgb="FF636363"/>
      </patternFill>
    </fill>
    <fill>
      <patternFill patternType="solid">
        <fgColor rgb="FFFFFFFF"/>
        <bgColor indexed="64"/>
      </patternFill>
    </fill>
  </fills>
  <borders count="30">
    <border>
      <left/>
      <right/>
      <top/>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medium">
        <color auto="1"/>
      </left>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top style="thin">
        <color auto="1"/>
      </top>
      <bottom/>
      <diagonal/>
    </border>
    <border>
      <left/>
      <right style="thin">
        <color auto="1"/>
      </right>
      <top style="thin">
        <color auto="1"/>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auto="1"/>
      </left>
      <right/>
      <top style="thin">
        <color auto="1"/>
      </top>
      <bottom/>
      <diagonal/>
    </border>
    <border>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right/>
      <top style="medium">
        <color rgb="FF80C8C5"/>
      </top>
      <bottom style="medium">
        <color rgb="FF80C8C5"/>
      </bottom>
      <diagonal/>
    </border>
    <border>
      <left/>
      <right/>
      <top style="dotted">
        <color rgb="FF85B4DF"/>
      </top>
      <bottom style="dotted">
        <color rgb="FF85B4DF"/>
      </bottom>
      <diagonal/>
    </border>
  </borders>
  <cellStyleXfs count="17">
    <xf numFmtId="0" fontId="0" fillId="0" borderId="0"/>
    <xf numFmtId="165" fontId="18" fillId="0" borderId="0" applyBorder="0" applyProtection="0"/>
    <xf numFmtId="166" fontId="18" fillId="0" borderId="0" applyBorder="0" applyProtection="0"/>
    <xf numFmtId="0" fontId="2" fillId="0" borderId="0"/>
    <xf numFmtId="0" fontId="2" fillId="0" borderId="0"/>
    <xf numFmtId="0" fontId="2" fillId="0" borderId="0"/>
    <xf numFmtId="0" fontId="19" fillId="0" borderId="0"/>
    <xf numFmtId="0" fontId="18" fillId="0" borderId="0"/>
    <xf numFmtId="4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75" fillId="0" borderId="0" applyNumberFormat="0" applyFill="0" applyBorder="0" applyAlignment="0" applyProtection="0"/>
    <xf numFmtId="0" fontId="1" fillId="0" borderId="0"/>
  </cellStyleXfs>
  <cellXfs count="512">
    <xf numFmtId="0" fontId="0" fillId="0" borderId="0" xfId="0"/>
    <xf numFmtId="0" fontId="0" fillId="0" borderId="0" xfId="0" applyAlignment="1">
      <alignment wrapText="1"/>
    </xf>
    <xf numFmtId="0" fontId="46" fillId="0" borderId="0" xfId="7" applyFont="1" applyAlignment="1">
      <alignment wrapText="1"/>
    </xf>
    <xf numFmtId="0" fontId="47" fillId="0" borderId="0" xfId="7" applyFont="1"/>
    <xf numFmtId="0" fontId="4" fillId="9" borderId="2" xfId="0" applyFont="1" applyFill="1" applyBorder="1" applyAlignment="1" applyProtection="1">
      <alignment horizontal="center" vertical="center" wrapText="1"/>
      <protection locked="0"/>
    </xf>
    <xf numFmtId="0" fontId="4" fillId="9" borderId="4" xfId="0" applyFont="1" applyFill="1" applyBorder="1" applyAlignment="1" applyProtection="1">
      <alignment horizontal="center" vertical="center" wrapText="1"/>
      <protection locked="0"/>
    </xf>
    <xf numFmtId="0" fontId="4" fillId="29" borderId="3" xfId="0" applyFont="1" applyFill="1" applyBorder="1" applyAlignment="1" applyProtection="1">
      <alignment horizontal="center" vertical="center" wrapText="1"/>
      <protection locked="0"/>
    </xf>
    <xf numFmtId="0" fontId="0" fillId="0" borderId="0" xfId="0" applyProtection="1">
      <protection locked="0"/>
    </xf>
    <xf numFmtId="0" fontId="8" fillId="8" borderId="0" xfId="0" applyFont="1" applyFill="1" applyAlignment="1" applyProtection="1">
      <alignment horizontal="left"/>
      <protection locked="0"/>
    </xf>
    <xf numFmtId="0" fontId="4" fillId="0" borderId="0" xfId="0" applyFont="1" applyAlignment="1">
      <alignment wrapText="1"/>
    </xf>
    <xf numFmtId="0" fontId="4" fillId="0" borderId="0" xfId="0" applyFont="1" applyAlignment="1">
      <alignment horizontal="left" wrapText="1"/>
    </xf>
    <xf numFmtId="0" fontId="5" fillId="0" borderId="0" xfId="0" applyFont="1" applyAlignment="1">
      <alignment horizontal="center" wrapText="1"/>
    </xf>
    <xf numFmtId="0" fontId="6" fillId="2" borderId="1" xfId="0" applyFont="1" applyFill="1" applyBorder="1" applyAlignment="1">
      <alignment horizontal="left" wrapText="1"/>
    </xf>
    <xf numFmtId="0" fontId="9" fillId="3" borderId="0" xfId="0" applyFont="1" applyFill="1" applyAlignment="1">
      <alignment horizontal="left" wrapText="1"/>
    </xf>
    <xf numFmtId="0" fontId="7" fillId="0" borderId="0" xfId="0" applyFont="1" applyAlignment="1">
      <alignment horizontal="left" wrapText="1"/>
    </xf>
    <xf numFmtId="0" fontId="10" fillId="0" borderId="0" xfId="0" applyFont="1" applyAlignment="1">
      <alignment horizontal="center" wrapText="1"/>
    </xf>
    <xf numFmtId="4" fontId="4" fillId="0" borderId="0" xfId="0" applyNumberFormat="1" applyFont="1" applyAlignment="1">
      <alignment wrapText="1"/>
    </xf>
    <xf numFmtId="0" fontId="6" fillId="2" borderId="1" xfId="0" applyFont="1" applyFill="1" applyBorder="1" applyAlignment="1">
      <alignment horizontal="center" wrapText="1"/>
    </xf>
    <xf numFmtId="2" fontId="4" fillId="0" borderId="0" xfId="0" applyNumberFormat="1" applyFont="1" applyAlignment="1">
      <alignment horizontal="center" wrapText="1"/>
    </xf>
    <xf numFmtId="0" fontId="4" fillId="0" borderId="0" xfId="0" applyFont="1" applyAlignment="1">
      <alignment horizontal="center" wrapText="1"/>
    </xf>
    <xf numFmtId="0" fontId="11" fillId="0" borderId="0" xfId="0" applyFont="1" applyAlignment="1">
      <alignment horizontal="left" wrapText="1"/>
    </xf>
    <xf numFmtId="168" fontId="6" fillId="0" borderId="0" xfId="0" applyNumberFormat="1" applyFont="1" applyAlignment="1">
      <alignment horizontal="center" wrapText="1"/>
    </xf>
    <xf numFmtId="2" fontId="4" fillId="0" borderId="0" xfId="0" applyNumberFormat="1" applyFont="1" applyAlignment="1">
      <alignment wrapText="1"/>
    </xf>
    <xf numFmtId="49" fontId="10" fillId="0" borderId="0" xfId="0" applyNumberFormat="1" applyFont="1" applyAlignment="1">
      <alignment wrapText="1"/>
    </xf>
    <xf numFmtId="2" fontId="12" fillId="0" borderId="0" xfId="0" applyNumberFormat="1" applyFont="1" applyAlignment="1">
      <alignment wrapText="1"/>
    </xf>
    <xf numFmtId="0" fontId="13" fillId="0" borderId="0" xfId="0" applyFont="1" applyAlignment="1">
      <alignment horizontal="left" wrapText="1"/>
    </xf>
    <xf numFmtId="0" fontId="14" fillId="0" borderId="0" xfId="0" applyFont="1" applyAlignment="1">
      <alignment horizontal="center" wrapText="1"/>
    </xf>
    <xf numFmtId="0" fontId="15" fillId="0" borderId="0" xfId="0" applyFont="1" applyAlignment="1">
      <alignment horizontal="left" wrapText="1"/>
    </xf>
    <xf numFmtId="0" fontId="5" fillId="0" borderId="0" xfId="0" applyFont="1" applyAlignment="1">
      <alignment wrapText="1"/>
    </xf>
    <xf numFmtId="14" fontId="19" fillId="7" borderId="4" xfId="6" applyNumberFormat="1" applyFill="1" applyBorder="1" applyAlignment="1" applyProtection="1">
      <alignment horizontal="center" vertical="center" wrapText="1"/>
      <protection locked="0"/>
    </xf>
    <xf numFmtId="0" fontId="18" fillId="0" borderId="0" xfId="7"/>
    <xf numFmtId="0" fontId="26" fillId="0" borderId="0" xfId="0" applyFont="1" applyAlignment="1">
      <alignment wrapText="1"/>
    </xf>
    <xf numFmtId="0" fontId="31" fillId="34" borderId="4" xfId="0" applyFont="1" applyFill="1" applyBorder="1" applyAlignment="1">
      <alignment horizontal="left"/>
    </xf>
    <xf numFmtId="49" fontId="32" fillId="0" borderId="4" xfId="0" applyNumberFormat="1" applyFont="1" applyBorder="1" applyAlignment="1">
      <alignment horizontal="center"/>
    </xf>
    <xf numFmtId="0" fontId="32" fillId="0" borderId="4" xfId="0" applyFont="1" applyBorder="1" applyAlignment="1">
      <alignment horizontal="left"/>
    </xf>
    <xf numFmtId="49" fontId="35" fillId="0" borderId="4" xfId="0" applyNumberFormat="1" applyFont="1" applyBorder="1" applyAlignment="1">
      <alignment horizontal="center" vertical="center"/>
    </xf>
    <xf numFmtId="0" fontId="48" fillId="0" borderId="4" xfId="6" applyFont="1" applyBorder="1" applyAlignment="1">
      <alignment horizontal="center" vertical="center" wrapText="1"/>
    </xf>
    <xf numFmtId="0" fontId="36" fillId="0" borderId="0" xfId="0" applyFont="1" applyAlignment="1">
      <alignment horizontal="left"/>
    </xf>
    <xf numFmtId="0" fontId="0" fillId="0" borderId="0" xfId="0" applyAlignment="1" applyProtection="1">
      <alignment wrapText="1"/>
      <protection locked="0"/>
    </xf>
    <xf numFmtId="0" fontId="4" fillId="0" borderId="0" xfId="0" applyFont="1" applyAlignment="1">
      <alignment horizontal="left" vertical="center"/>
    </xf>
    <xf numFmtId="0" fontId="9" fillId="6" borderId="0" xfId="0" applyFont="1" applyFill="1" applyAlignment="1">
      <alignment horizontal="left" wrapText="1"/>
    </xf>
    <xf numFmtId="0" fontId="17" fillId="6" borderId="0" xfId="0" applyFont="1" applyFill="1" applyAlignment="1">
      <alignment horizontal="center" wrapText="1"/>
    </xf>
    <xf numFmtId="0" fontId="46" fillId="0" borderId="0" xfId="7" applyFont="1"/>
    <xf numFmtId="11" fontId="4" fillId="0" borderId="0" xfId="0" applyNumberFormat="1" applyFont="1" applyAlignment="1">
      <alignment horizontal="center" wrapText="1"/>
    </xf>
    <xf numFmtId="4" fontId="4" fillId="0" borderId="0" xfId="0" applyNumberFormat="1" applyFont="1" applyAlignment="1">
      <alignment horizontal="center" wrapText="1"/>
    </xf>
    <xf numFmtId="3" fontId="4" fillId="9" borderId="4" xfId="0" applyNumberFormat="1" applyFont="1" applyFill="1" applyBorder="1" applyAlignment="1" applyProtection="1">
      <alignment horizontal="center" vertical="center" wrapText="1"/>
      <protection locked="0"/>
    </xf>
    <xf numFmtId="3" fontId="4" fillId="29" borderId="4" xfId="0" applyNumberFormat="1" applyFont="1" applyFill="1" applyBorder="1" applyAlignment="1" applyProtection="1">
      <alignment horizontal="center" vertical="center" wrapText="1"/>
      <protection locked="0"/>
    </xf>
    <xf numFmtId="3" fontId="4" fillId="9" borderId="4" xfId="0" applyNumberFormat="1" applyFont="1" applyFill="1" applyBorder="1" applyAlignment="1" applyProtection="1">
      <alignment horizontal="center" wrapText="1"/>
      <protection locked="0"/>
    </xf>
    <xf numFmtId="3" fontId="4" fillId="29" borderId="4" xfId="0" applyNumberFormat="1" applyFont="1" applyFill="1" applyBorder="1" applyAlignment="1" applyProtection="1">
      <alignment horizontal="center" wrapText="1"/>
      <protection locked="0"/>
    </xf>
    <xf numFmtId="14" fontId="4" fillId="9" borderId="4" xfId="0" quotePrefix="1" applyNumberFormat="1" applyFont="1" applyFill="1" applyBorder="1" applyAlignment="1" applyProtection="1">
      <alignment horizontal="center" vertical="center" wrapText="1"/>
      <protection locked="0"/>
    </xf>
    <xf numFmtId="14" fontId="4" fillId="29" borderId="4" xfId="0" quotePrefix="1" applyNumberFormat="1" applyFont="1" applyFill="1" applyBorder="1" applyAlignment="1" applyProtection="1">
      <alignment horizontal="center" vertical="center" wrapText="1"/>
      <protection locked="0"/>
    </xf>
    <xf numFmtId="14" fontId="4" fillId="9" borderId="4" xfId="0" applyNumberFormat="1" applyFont="1" applyFill="1" applyBorder="1" applyAlignment="1" applyProtection="1">
      <alignment horizontal="center" vertical="center" wrapText="1"/>
      <protection locked="0"/>
    </xf>
    <xf numFmtId="14" fontId="4" fillId="29" borderId="4" xfId="0" applyNumberFormat="1" applyFont="1" applyFill="1" applyBorder="1" applyAlignment="1" applyProtection="1">
      <alignment horizontal="center" vertical="center" wrapText="1"/>
      <protection locked="0"/>
    </xf>
    <xf numFmtId="0" fontId="6" fillId="2" borderId="4" xfId="0" applyFont="1" applyFill="1" applyBorder="1" applyAlignment="1">
      <alignment wrapText="1"/>
    </xf>
    <xf numFmtId="0" fontId="7" fillId="0" borderId="4" xfId="0" applyFont="1" applyBorder="1" applyAlignment="1">
      <alignment horizontal="left" wrapText="1"/>
    </xf>
    <xf numFmtId="0" fontId="4" fillId="0" borderId="4" xfId="0" applyFont="1" applyBorder="1" applyAlignment="1">
      <alignment horizontal="center" wrapText="1"/>
    </xf>
    <xf numFmtId="4" fontId="4" fillId="9" borderId="4" xfId="0" applyNumberFormat="1" applyFont="1" applyFill="1" applyBorder="1" applyAlignment="1" applyProtection="1">
      <alignment horizontal="center" vertical="center" wrapText="1"/>
      <protection locked="0"/>
    </xf>
    <xf numFmtId="4" fontId="4" fillId="29" borderId="4" xfId="0" applyNumberFormat="1" applyFont="1" applyFill="1" applyBorder="1" applyAlignment="1" applyProtection="1">
      <alignment horizontal="center" vertical="center" wrapText="1"/>
      <protection locked="0"/>
    </xf>
    <xf numFmtId="49" fontId="7" fillId="0" borderId="4" xfId="0" applyNumberFormat="1" applyFont="1" applyBorder="1" applyAlignment="1">
      <alignment wrapText="1"/>
    </xf>
    <xf numFmtId="4" fontId="6" fillId="2" borderId="4" xfId="0" applyNumberFormat="1" applyFont="1" applyFill="1" applyBorder="1" applyAlignment="1">
      <alignment wrapText="1"/>
    </xf>
    <xf numFmtId="11" fontId="4" fillId="9" borderId="4" xfId="0" applyNumberFormat="1" applyFont="1" applyFill="1" applyBorder="1" applyAlignment="1" applyProtection="1">
      <alignment horizontal="center" vertical="center" wrapText="1"/>
      <protection locked="0"/>
    </xf>
    <xf numFmtId="11" fontId="4" fillId="29" borderId="4" xfId="0" applyNumberFormat="1" applyFont="1" applyFill="1" applyBorder="1" applyAlignment="1" applyProtection="1">
      <alignment horizontal="center" vertical="center" wrapText="1"/>
      <protection locked="0"/>
    </xf>
    <xf numFmtId="49" fontId="25" fillId="0" borderId="4" xfId="0" applyNumberFormat="1" applyFont="1" applyBorder="1" applyAlignment="1">
      <alignment wrapText="1"/>
    </xf>
    <xf numFmtId="49" fontId="7" fillId="0" borderId="4" xfId="5" applyNumberFormat="1" applyFont="1" applyBorder="1" applyAlignment="1">
      <alignment wrapText="1"/>
    </xf>
    <xf numFmtId="4" fontId="4" fillId="0" borderId="4" xfId="0" applyNumberFormat="1" applyFont="1" applyBorder="1" applyAlignment="1">
      <alignment horizontal="center" vertical="center" wrapText="1"/>
    </xf>
    <xf numFmtId="0" fontId="44" fillId="0" borderId="0" xfId="7" applyFont="1" applyAlignment="1">
      <alignment wrapText="1"/>
    </xf>
    <xf numFmtId="0" fontId="43" fillId="0" borderId="0" xfId="7" applyFont="1" applyAlignment="1">
      <alignment wrapText="1"/>
    </xf>
    <xf numFmtId="0" fontId="6" fillId="31" borderId="1" xfId="7" applyFont="1" applyFill="1" applyBorder="1" applyAlignment="1">
      <alignment horizontal="left" vertical="center"/>
    </xf>
    <xf numFmtId="0" fontId="45" fillId="0" borderId="0" xfId="7" applyFont="1" applyAlignment="1">
      <alignment horizontal="left" vertical="center"/>
    </xf>
    <xf numFmtId="0" fontId="4" fillId="0" borderId="0" xfId="7" applyFont="1" applyAlignment="1">
      <alignment vertical="center" wrapText="1"/>
    </xf>
    <xf numFmtId="0" fontId="4" fillId="0" borderId="0" xfId="7" applyFont="1" applyAlignment="1">
      <alignment vertical="center"/>
    </xf>
    <xf numFmtId="0" fontId="18" fillId="0" borderId="0" xfId="7" applyAlignment="1">
      <alignment vertical="center"/>
    </xf>
    <xf numFmtId="0" fontId="43" fillId="0" borderId="0" xfId="7" applyFont="1" applyAlignment="1">
      <alignment vertical="center" wrapText="1"/>
    </xf>
    <xf numFmtId="0" fontId="40" fillId="0" borderId="0" xfId="7" applyFont="1" applyAlignment="1">
      <alignment vertical="center" wrapText="1"/>
    </xf>
    <xf numFmtId="0" fontId="40" fillId="0" borderId="0" xfId="7" applyFont="1" applyAlignment="1">
      <alignment vertical="center"/>
    </xf>
    <xf numFmtId="0" fontId="6" fillId="0" borderId="0" xfId="0" applyFont="1" applyAlignment="1">
      <alignment horizontal="left" wrapText="1"/>
    </xf>
    <xf numFmtId="0" fontId="4" fillId="0" borderId="0" xfId="0" applyFont="1" applyAlignment="1">
      <alignment vertical="center" wrapText="1"/>
    </xf>
    <xf numFmtId="0" fontId="6" fillId="2" borderId="1" xfId="0" applyFont="1" applyFill="1" applyBorder="1" applyAlignment="1">
      <alignment horizontal="center" vertical="center" wrapText="1"/>
    </xf>
    <xf numFmtId="4" fontId="4" fillId="0" borderId="0" xfId="0" applyNumberFormat="1" applyFont="1" applyAlignment="1">
      <alignment horizontal="center" vertical="center" wrapText="1"/>
    </xf>
    <xf numFmtId="11" fontId="4" fillId="0" borderId="0" xfId="0" applyNumberFormat="1" applyFont="1" applyAlignment="1">
      <alignment horizontal="center" vertical="center" wrapText="1"/>
    </xf>
    <xf numFmtId="0" fontId="3" fillId="0" borderId="0" xfId="7" applyFont="1"/>
    <xf numFmtId="0" fontId="0" fillId="0" borderId="0" xfId="0" applyAlignment="1">
      <alignment vertical="center"/>
    </xf>
    <xf numFmtId="11" fontId="4" fillId="29" borderId="3" xfId="0" applyNumberFormat="1" applyFont="1" applyFill="1" applyBorder="1" applyAlignment="1" applyProtection="1">
      <alignment horizontal="center" vertical="center" wrapText="1"/>
      <protection locked="0"/>
    </xf>
    <xf numFmtId="3" fontId="4" fillId="29" borderId="3" xfId="0" applyNumberFormat="1" applyFont="1" applyFill="1" applyBorder="1" applyAlignment="1" applyProtection="1">
      <alignment horizontal="center" vertical="center" wrapText="1"/>
      <protection locked="0"/>
    </xf>
    <xf numFmtId="0" fontId="4" fillId="0" borderId="0" xfId="0" applyFont="1"/>
    <xf numFmtId="0" fontId="7" fillId="2" borderId="4" xfId="0" applyFont="1" applyFill="1" applyBorder="1" applyAlignment="1">
      <alignment horizontal="center" vertical="center" wrapText="1"/>
    </xf>
    <xf numFmtId="0" fontId="7" fillId="17" borderId="4" xfId="0" applyFont="1" applyFill="1" applyBorder="1" applyAlignment="1">
      <alignment horizontal="center" vertical="center" wrapText="1"/>
    </xf>
    <xf numFmtId="0" fontId="7" fillId="19" borderId="4" xfId="0" applyFont="1" applyFill="1" applyBorder="1" applyAlignment="1">
      <alignment horizontal="center" vertical="center" wrapText="1"/>
    </xf>
    <xf numFmtId="0" fontId="7" fillId="0" borderId="0" xfId="0" applyFont="1" applyAlignment="1">
      <alignment horizontal="center" vertical="center" wrapText="1"/>
    </xf>
    <xf numFmtId="0" fontId="51" fillId="0" borderId="4" xfId="0" applyFont="1" applyBorder="1" applyAlignment="1">
      <alignment horizontal="left" vertical="center" wrapText="1" readingOrder="1"/>
    </xf>
    <xf numFmtId="0" fontId="7" fillId="0" borderId="0" xfId="0" applyFont="1" applyAlignment="1">
      <alignment wrapText="1"/>
    </xf>
    <xf numFmtId="0" fontId="18" fillId="7" borderId="4" xfId="6" applyFont="1" applyFill="1" applyBorder="1" applyAlignment="1" applyProtection="1">
      <alignment horizontal="left" vertical="center" wrapText="1"/>
      <protection locked="0"/>
    </xf>
    <xf numFmtId="169" fontId="19" fillId="7" borderId="4" xfId="6" applyNumberFormat="1" applyFill="1" applyBorder="1" applyAlignment="1" applyProtection="1">
      <alignment horizontal="center" vertical="center" wrapText="1"/>
      <protection locked="0"/>
    </xf>
    <xf numFmtId="169" fontId="19" fillId="10" borderId="9" xfId="6" applyNumberFormat="1" applyFill="1" applyBorder="1" applyAlignment="1" applyProtection="1">
      <alignment horizontal="center" vertical="center" wrapText="1"/>
      <protection locked="0"/>
    </xf>
    <xf numFmtId="169" fontId="19" fillId="10" borderId="4" xfId="6" applyNumberFormat="1" applyFill="1" applyBorder="1" applyAlignment="1" applyProtection="1">
      <alignment horizontal="center" vertical="center" wrapText="1"/>
      <protection locked="0"/>
    </xf>
    <xf numFmtId="170" fontId="19" fillId="7" borderId="4" xfId="6" applyNumberFormat="1" applyFill="1" applyBorder="1" applyAlignment="1" applyProtection="1">
      <alignment horizontal="center" vertical="center" wrapText="1"/>
      <protection locked="0"/>
    </xf>
    <xf numFmtId="171" fontId="19" fillId="7" borderId="4" xfId="6" applyNumberFormat="1" applyFill="1" applyBorder="1" applyAlignment="1" applyProtection="1">
      <alignment horizontal="center" vertical="center" wrapText="1"/>
      <protection locked="0"/>
    </xf>
    <xf numFmtId="4" fontId="21" fillId="7" borderId="4" xfId="6" applyNumberFormat="1" applyFont="1" applyFill="1" applyBorder="1" applyAlignment="1" applyProtection="1">
      <alignment horizontal="center" vertical="center" wrapText="1"/>
      <protection locked="0"/>
    </xf>
    <xf numFmtId="4" fontId="19" fillId="7" borderId="4" xfId="6" applyNumberFormat="1" applyFill="1" applyBorder="1" applyAlignment="1" applyProtection="1">
      <alignment wrapText="1"/>
      <protection locked="0"/>
    </xf>
    <xf numFmtId="4" fontId="19" fillId="7" borderId="4" xfId="0" quotePrefix="1" applyNumberFormat="1" applyFont="1" applyFill="1" applyBorder="1" applyAlignment="1" applyProtection="1">
      <alignment horizontal="center" vertical="center"/>
      <protection locked="0"/>
    </xf>
    <xf numFmtId="4" fontId="19" fillId="10" borderId="4" xfId="0" quotePrefix="1" applyNumberFormat="1" applyFont="1" applyFill="1" applyBorder="1" applyAlignment="1" applyProtection="1">
      <alignment horizontal="center" vertical="center"/>
      <protection locked="0"/>
    </xf>
    <xf numFmtId="4" fontId="18" fillId="7" borderId="4" xfId="0" quotePrefix="1" applyNumberFormat="1" applyFont="1" applyFill="1" applyBorder="1" applyAlignment="1" applyProtection="1">
      <alignment horizontal="center" vertical="center"/>
      <protection locked="0"/>
    </xf>
    <xf numFmtId="0" fontId="31" fillId="34" borderId="4" xfId="0" applyFont="1" applyFill="1" applyBorder="1" applyAlignment="1">
      <alignment horizontal="center"/>
    </xf>
    <xf numFmtId="0" fontId="0" fillId="0" borderId="4" xfId="0" applyBorder="1" applyAlignment="1">
      <alignment horizontal="center"/>
    </xf>
    <xf numFmtId="0" fontId="0" fillId="0" borderId="0" xfId="0" applyAlignment="1">
      <alignment horizontal="center"/>
    </xf>
    <xf numFmtId="0" fontId="7" fillId="4" borderId="4" xfId="0" applyFont="1" applyFill="1" applyBorder="1" applyAlignment="1">
      <alignment horizontal="left" vertical="center" wrapText="1"/>
    </xf>
    <xf numFmtId="0" fontId="42" fillId="0" borderId="0" xfId="0" applyFont="1" applyAlignment="1">
      <alignment horizontal="left" vertical="top" wrapText="1"/>
    </xf>
    <xf numFmtId="0" fontId="7" fillId="4" borderId="4" xfId="0" applyFont="1" applyFill="1" applyBorder="1"/>
    <xf numFmtId="14" fontId="7" fillId="0" borderId="0" xfId="0" applyNumberFormat="1" applyFont="1"/>
    <xf numFmtId="0" fontId="7" fillId="4" borderId="4" xfId="0" applyFont="1" applyFill="1" applyBorder="1" applyAlignment="1">
      <alignment wrapText="1"/>
    </xf>
    <xf numFmtId="0" fontId="21" fillId="0" borderId="4" xfId="6" applyFont="1" applyBorder="1" applyAlignment="1">
      <alignment horizontal="center" vertical="center" wrapText="1"/>
    </xf>
    <xf numFmtId="0" fontId="4" fillId="0" borderId="0" xfId="0" quotePrefix="1" applyFont="1" applyAlignment="1">
      <alignment horizontal="center" vertical="center" wrapText="1"/>
    </xf>
    <xf numFmtId="0" fontId="6" fillId="2" borderId="4" xfId="0" applyFont="1" applyFill="1" applyBorder="1" applyAlignment="1">
      <alignment horizontal="left" vertical="center" wrapText="1"/>
    </xf>
    <xf numFmtId="14" fontId="21" fillId="7" borderId="4" xfId="6" applyNumberFormat="1" applyFont="1" applyFill="1" applyBorder="1" applyAlignment="1" applyProtection="1">
      <alignment horizontal="center" vertical="center" wrapText="1"/>
      <protection locked="0"/>
    </xf>
    <xf numFmtId="4" fontId="19" fillId="7" borderId="8" xfId="0" quotePrefix="1" applyNumberFormat="1" applyFont="1" applyFill="1" applyBorder="1" applyAlignment="1" applyProtection="1">
      <alignment horizontal="center" vertical="center"/>
      <protection locked="0"/>
    </xf>
    <xf numFmtId="4" fontId="19" fillId="10" borderId="8" xfId="0" quotePrefix="1" applyNumberFormat="1" applyFont="1" applyFill="1" applyBorder="1" applyAlignment="1" applyProtection="1">
      <alignment horizontal="center" vertical="center"/>
      <protection locked="0"/>
    </xf>
    <xf numFmtId="0" fontId="46" fillId="39" borderId="0" xfId="7" applyFont="1" applyFill="1" applyAlignment="1">
      <alignment wrapText="1"/>
    </xf>
    <xf numFmtId="0" fontId="56" fillId="0" borderId="16" xfId="0" applyFont="1" applyBorder="1" applyAlignment="1">
      <alignment horizontal="left" vertical="center" wrapText="1" readingOrder="1"/>
    </xf>
    <xf numFmtId="0" fontId="56" fillId="0" borderId="17" xfId="0" applyFont="1" applyBorder="1" applyAlignment="1">
      <alignment horizontal="left" vertical="center" wrapText="1" readingOrder="1"/>
    </xf>
    <xf numFmtId="0" fontId="56" fillId="37" borderId="22" xfId="0" applyFont="1" applyFill="1" applyBorder="1" applyAlignment="1">
      <alignment horizontal="left" vertical="center" wrapText="1" readingOrder="1"/>
    </xf>
    <xf numFmtId="0" fontId="57" fillId="0" borderId="16" xfId="0" applyFont="1" applyBorder="1" applyAlignment="1">
      <alignment horizontal="left" vertical="center" wrapText="1" readingOrder="1"/>
    </xf>
    <xf numFmtId="0" fontId="47" fillId="0" borderId="16" xfId="0" applyFont="1" applyBorder="1" applyAlignment="1">
      <alignment horizontal="left" vertical="center" wrapText="1" readingOrder="1"/>
    </xf>
    <xf numFmtId="3" fontId="47" fillId="0" borderId="16" xfId="0" applyNumberFormat="1" applyFont="1" applyBorder="1" applyAlignment="1">
      <alignment horizontal="left" vertical="center" wrapText="1" readingOrder="1"/>
    </xf>
    <xf numFmtId="0" fontId="47" fillId="0" borderId="15" xfId="0" applyFont="1" applyBorder="1" applyAlignment="1">
      <alignment horizontal="left" vertical="center" wrapText="1" readingOrder="1"/>
    </xf>
    <xf numFmtId="0" fontId="56" fillId="0" borderId="0" xfId="7" applyFont="1" applyAlignment="1">
      <alignment horizontal="center" wrapText="1"/>
    </xf>
    <xf numFmtId="0" fontId="46" fillId="0" borderId="0" xfId="7" applyFont="1" applyAlignment="1">
      <alignment vertical="center" wrapText="1"/>
    </xf>
    <xf numFmtId="0" fontId="59" fillId="31" borderId="1" xfId="7" applyFont="1" applyFill="1" applyBorder="1" applyAlignment="1">
      <alignment horizontal="left" vertical="center" wrapText="1"/>
    </xf>
    <xf numFmtId="0" fontId="56" fillId="0" borderId="0" xfId="7" applyFont="1" applyAlignment="1">
      <alignment horizontal="left" vertical="center"/>
    </xf>
    <xf numFmtId="0" fontId="59" fillId="31" borderId="1" xfId="7" applyFont="1" applyFill="1" applyBorder="1" applyAlignment="1">
      <alignment horizontal="left" vertical="center"/>
    </xf>
    <xf numFmtId="0" fontId="60" fillId="0" borderId="0" xfId="7" applyFont="1" applyAlignment="1">
      <alignment vertical="center" wrapText="1"/>
    </xf>
    <xf numFmtId="0" fontId="61" fillId="39" borderId="0" xfId="0" applyFont="1" applyFill="1" applyAlignment="1">
      <alignment horizontal="left" vertical="center" readingOrder="1"/>
    </xf>
    <xf numFmtId="0" fontId="46" fillId="39" borderId="0" xfId="0" applyFont="1" applyFill="1"/>
    <xf numFmtId="0" fontId="46" fillId="0" borderId="0" xfId="0" applyFont="1"/>
    <xf numFmtId="0" fontId="57" fillId="0" borderId="0" xfId="0" applyFont="1" applyAlignment="1">
      <alignment horizontal="left" vertical="center" readingOrder="1"/>
    </xf>
    <xf numFmtId="0" fontId="46" fillId="0" borderId="0" xfId="0" applyFont="1" applyAlignment="1">
      <alignment horizontal="left" vertical="center" indent="1"/>
    </xf>
    <xf numFmtId="0" fontId="47" fillId="0" borderId="0" xfId="0" applyFont="1" applyAlignment="1">
      <alignment horizontal="left" vertical="center" readingOrder="1"/>
    </xf>
    <xf numFmtId="0" fontId="62" fillId="39" borderId="0" xfId="0" applyFont="1" applyFill="1" applyAlignment="1">
      <alignment horizontal="left" vertical="center" readingOrder="1"/>
    </xf>
    <xf numFmtId="0" fontId="63" fillId="0" borderId="0" xfId="0" applyFont="1" applyAlignment="1">
      <alignment horizontal="left" vertical="center" readingOrder="1"/>
    </xf>
    <xf numFmtId="0" fontId="58" fillId="0" borderId="0" xfId="0" applyFont="1" applyAlignment="1">
      <alignment horizontal="left" vertical="center" readingOrder="1"/>
    </xf>
    <xf numFmtId="0" fontId="65" fillId="0" borderId="0" xfId="0" applyFont="1"/>
    <xf numFmtId="0" fontId="46" fillId="0" borderId="0" xfId="0" applyFont="1" applyAlignment="1">
      <alignment horizontal="center" vertical="center"/>
    </xf>
    <xf numFmtId="0" fontId="46" fillId="0" borderId="0" xfId="0" applyFont="1" applyAlignment="1">
      <alignment horizontal="left" vertical="center" readingOrder="1"/>
    </xf>
    <xf numFmtId="0" fontId="32" fillId="0" borderId="4" xfId="0" applyFont="1" applyBorder="1" applyAlignment="1">
      <alignment horizontal="left" wrapText="1"/>
    </xf>
    <xf numFmtId="0" fontId="56" fillId="0" borderId="0" xfId="7" applyFont="1" applyAlignment="1">
      <alignment vertical="center" wrapText="1"/>
    </xf>
    <xf numFmtId="0" fontId="43" fillId="0" borderId="0" xfId="0" applyFont="1"/>
    <xf numFmtId="0" fontId="43" fillId="0" borderId="0" xfId="7" applyFont="1"/>
    <xf numFmtId="0" fontId="67" fillId="31" borderId="1" xfId="7" applyFont="1" applyFill="1" applyBorder="1" applyAlignment="1">
      <alignment horizontal="left" vertical="center"/>
    </xf>
    <xf numFmtId="0" fontId="43" fillId="0" borderId="0" xfId="7" applyFont="1" applyAlignment="1">
      <alignment vertical="center"/>
    </xf>
    <xf numFmtId="0" fontId="45" fillId="0" borderId="0" xfId="7" applyFont="1" applyAlignment="1">
      <alignment vertical="center"/>
    </xf>
    <xf numFmtId="0" fontId="67" fillId="2" borderId="1" xfId="0" applyFont="1" applyFill="1" applyBorder="1" applyAlignment="1">
      <alignment horizontal="left" wrapText="1"/>
    </xf>
    <xf numFmtId="0" fontId="43" fillId="0" borderId="0" xfId="0" applyFont="1" applyAlignment="1">
      <alignment wrapText="1"/>
    </xf>
    <xf numFmtId="0" fontId="70" fillId="0" borderId="0" xfId="0" applyFont="1" applyAlignment="1">
      <alignment wrapText="1"/>
    </xf>
    <xf numFmtId="0" fontId="68" fillId="0" borderId="0" xfId="0" applyFont="1" applyAlignment="1">
      <alignment horizontal="left" vertical="center" readingOrder="1"/>
    </xf>
    <xf numFmtId="0" fontId="43" fillId="0" borderId="0" xfId="0" applyFont="1" applyAlignment="1">
      <alignment vertical="center"/>
    </xf>
    <xf numFmtId="0" fontId="43" fillId="45" borderId="4" xfId="0" applyFont="1" applyFill="1" applyBorder="1" applyAlignment="1">
      <alignment horizontal="center" vertical="center"/>
    </xf>
    <xf numFmtId="0" fontId="43" fillId="46" borderId="4" xfId="0" applyFont="1" applyFill="1" applyBorder="1" applyAlignment="1">
      <alignment horizontal="center" vertical="center"/>
    </xf>
    <xf numFmtId="0" fontId="43" fillId="47" borderId="4" xfId="0" applyFont="1" applyFill="1" applyBorder="1" applyAlignment="1">
      <alignment horizontal="center" vertical="center"/>
    </xf>
    <xf numFmtId="0" fontId="43" fillId="0" borderId="4" xfId="0" applyFont="1" applyBorder="1" applyAlignment="1">
      <alignment vertical="center"/>
    </xf>
    <xf numFmtId="0" fontId="43" fillId="0" borderId="0" xfId="0" applyFont="1" applyAlignment="1">
      <alignment vertical="center" wrapText="1"/>
    </xf>
    <xf numFmtId="0" fontId="43" fillId="44" borderId="4" xfId="0" applyFont="1" applyFill="1" applyBorder="1" applyAlignment="1" applyProtection="1">
      <alignment horizontal="center" vertical="center"/>
      <protection locked="0"/>
    </xf>
    <xf numFmtId="0" fontId="43" fillId="7" borderId="4" xfId="0" applyFont="1" applyFill="1" applyBorder="1" applyAlignment="1" applyProtection="1">
      <alignment horizontal="center" vertical="center"/>
      <protection locked="0"/>
    </xf>
    <xf numFmtId="14" fontId="40" fillId="0" borderId="0" xfId="7" applyNumberFormat="1" applyFont="1" applyAlignment="1">
      <alignment vertical="center"/>
    </xf>
    <xf numFmtId="0" fontId="47" fillId="0" borderId="0" xfId="0" applyFont="1" applyAlignment="1">
      <alignment vertical="center" wrapText="1" readingOrder="1"/>
    </xf>
    <xf numFmtId="0" fontId="56" fillId="0" borderId="0" xfId="7" applyFont="1"/>
    <xf numFmtId="0" fontId="46" fillId="0" borderId="0" xfId="7" applyFont="1" applyAlignment="1">
      <alignment vertical="center"/>
    </xf>
    <xf numFmtId="0" fontId="56" fillId="0" borderId="0" xfId="7" applyFont="1" applyAlignment="1">
      <alignment vertical="center"/>
    </xf>
    <xf numFmtId="2" fontId="4" fillId="9" borderId="4" xfId="0" applyNumberFormat="1" applyFont="1" applyFill="1" applyBorder="1" applyAlignment="1">
      <alignment horizontal="center" vertical="center" wrapText="1"/>
    </xf>
    <xf numFmtId="4" fontId="4" fillId="29" borderId="4" xfId="0" applyNumberFormat="1" applyFont="1" applyFill="1" applyBorder="1" applyAlignment="1">
      <alignment horizontal="center" vertical="center" wrapText="1"/>
    </xf>
    <xf numFmtId="0" fontId="56" fillId="0" borderId="0" xfId="7" applyFont="1" applyAlignment="1">
      <alignment wrapText="1"/>
    </xf>
    <xf numFmtId="0" fontId="18" fillId="0" borderId="0" xfId="0" applyFont="1"/>
    <xf numFmtId="0" fontId="18" fillId="0" borderId="0" xfId="0" applyFont="1" applyAlignment="1">
      <alignment wrapText="1"/>
    </xf>
    <xf numFmtId="0" fontId="77" fillId="30" borderId="0" xfId="0" applyFont="1" applyFill="1" applyAlignment="1">
      <alignment horizontal="left"/>
    </xf>
    <xf numFmtId="0" fontId="18" fillId="30" borderId="0" xfId="0" applyFont="1" applyFill="1" applyAlignment="1">
      <alignment wrapText="1"/>
    </xf>
    <xf numFmtId="0" fontId="18" fillId="0" borderId="0" xfId="0" applyFont="1" applyAlignment="1">
      <alignment horizontal="left" indent="2"/>
    </xf>
    <xf numFmtId="0" fontId="18" fillId="0" borderId="0" xfId="0" applyFont="1" applyAlignment="1">
      <alignment horizontal="left" wrapText="1" indent="2"/>
    </xf>
    <xf numFmtId="0" fontId="47" fillId="0" borderId="0" xfId="0" applyFont="1" applyAlignment="1">
      <alignment horizontal="left" vertical="center" wrapText="1" readingOrder="1"/>
    </xf>
    <xf numFmtId="0" fontId="56" fillId="37" borderId="15" xfId="0" applyFont="1" applyFill="1" applyBorder="1" applyAlignment="1">
      <alignment horizontal="left" vertical="center" wrapText="1" readingOrder="1"/>
    </xf>
    <xf numFmtId="0" fontId="56" fillId="0" borderId="0" xfId="7" applyFont="1" applyAlignment="1">
      <alignment horizontal="left" vertical="center" wrapText="1"/>
    </xf>
    <xf numFmtId="3" fontId="47" fillId="0" borderId="17" xfId="0" applyNumberFormat="1" applyFont="1" applyBorder="1" applyAlignment="1">
      <alignment horizontal="left" vertical="center" wrapText="1" readingOrder="1"/>
    </xf>
    <xf numFmtId="0" fontId="6" fillId="2" borderId="4" xfId="0" applyFont="1" applyFill="1" applyBorder="1" applyAlignment="1">
      <alignment horizontal="center" vertical="center" wrapText="1"/>
    </xf>
    <xf numFmtId="0" fontId="7" fillId="0" borderId="4" xfId="0" applyFont="1" applyBorder="1" applyAlignment="1">
      <alignment horizontal="center" vertical="center" wrapText="1"/>
    </xf>
    <xf numFmtId="0" fontId="6" fillId="2" borderId="4" xfId="0" applyFont="1" applyFill="1" applyBorder="1" applyAlignment="1">
      <alignment horizontal="left" wrapText="1"/>
    </xf>
    <xf numFmtId="0" fontId="7" fillId="38" borderId="4" xfId="0" applyFont="1" applyFill="1" applyBorder="1" applyAlignment="1">
      <alignment horizontal="center" vertical="center" wrapText="1"/>
    </xf>
    <xf numFmtId="14" fontId="7" fillId="0" borderId="0" xfId="0" applyNumberFormat="1" applyFont="1" applyAlignment="1">
      <alignment horizontal="center"/>
    </xf>
    <xf numFmtId="0" fontId="43" fillId="7" borderId="4" xfId="0" applyFont="1" applyFill="1" applyBorder="1" applyAlignment="1" applyProtection="1">
      <alignment horizontal="center" vertical="center" wrapText="1"/>
      <protection locked="0"/>
    </xf>
    <xf numFmtId="0" fontId="43" fillId="44" borderId="4" xfId="0" applyFont="1" applyFill="1" applyBorder="1" applyAlignment="1" applyProtection="1">
      <alignment horizontal="center" vertical="center" wrapText="1"/>
      <protection locked="0"/>
    </xf>
    <xf numFmtId="14" fontId="43" fillId="7" borderId="4" xfId="0" applyNumberFormat="1" applyFont="1" applyFill="1" applyBorder="1" applyAlignment="1" applyProtection="1">
      <alignment horizontal="center" vertical="center"/>
      <protection locked="0"/>
    </xf>
    <xf numFmtId="14" fontId="43" fillId="44" borderId="4" xfId="0" applyNumberFormat="1" applyFont="1" applyFill="1" applyBorder="1" applyAlignment="1" applyProtection="1">
      <alignment horizontal="center" vertical="center"/>
      <protection locked="0"/>
    </xf>
    <xf numFmtId="0" fontId="43" fillId="0" borderId="4" xfId="0" applyFont="1" applyBorder="1" applyAlignment="1">
      <alignment horizontal="center" vertical="center"/>
    </xf>
    <xf numFmtId="0" fontId="21" fillId="0" borderId="0" xfId="0" applyFont="1" applyAlignment="1">
      <alignment horizontal="left" vertical="center" wrapText="1" readingOrder="1"/>
    </xf>
    <xf numFmtId="0" fontId="76" fillId="0" borderId="0" xfId="15" applyFont="1" applyAlignment="1" applyProtection="1">
      <alignment horizontal="left" vertical="center" wrapText="1" readingOrder="1"/>
    </xf>
    <xf numFmtId="0" fontId="21" fillId="0" borderId="0" xfId="0" applyFont="1" applyAlignment="1">
      <alignment horizontal="left" vertical="center" wrapText="1" indent="2" readingOrder="1"/>
    </xf>
    <xf numFmtId="0" fontId="18" fillId="0" borderId="0" xfId="0" applyFont="1" applyAlignment="1">
      <alignment horizontal="left" vertical="center" wrapText="1" readingOrder="1"/>
    </xf>
    <xf numFmtId="0" fontId="18" fillId="0" borderId="0" xfId="0" applyFont="1" applyAlignment="1">
      <alignment horizontal="left" vertical="center" wrapText="1"/>
    </xf>
    <xf numFmtId="0" fontId="6" fillId="2" borderId="1" xfId="0" applyFont="1" applyFill="1" applyBorder="1" applyAlignment="1">
      <alignment vertical="center" wrapText="1"/>
    </xf>
    <xf numFmtId="0" fontId="7" fillId="0" borderId="20" xfId="0" applyFont="1" applyBorder="1" applyAlignment="1">
      <alignment wrapText="1"/>
    </xf>
    <xf numFmtId="0" fontId="7" fillId="0" borderId="21" xfId="0" applyFont="1" applyBorder="1" applyAlignment="1">
      <alignment wrapText="1"/>
    </xf>
    <xf numFmtId="0" fontId="7" fillId="0" borderId="4" xfId="0" applyFont="1" applyBorder="1" applyAlignment="1">
      <alignment horizontal="left" vertical="center" wrapText="1"/>
    </xf>
    <xf numFmtId="49" fontId="40" fillId="0" borderId="4" xfId="0" applyNumberFormat="1" applyFont="1" applyBorder="1" applyAlignment="1">
      <alignment wrapText="1"/>
    </xf>
    <xf numFmtId="0" fontId="4" fillId="0" borderId="0" xfId="0" applyFont="1" applyAlignment="1">
      <alignment horizontal="center" vertical="center" wrapText="1"/>
    </xf>
    <xf numFmtId="0" fontId="4" fillId="0" borderId="5" xfId="0" applyFont="1" applyBorder="1" applyAlignment="1">
      <alignment horizontal="center" wrapText="1"/>
    </xf>
    <xf numFmtId="4" fontId="4" fillId="0" borderId="4" xfId="0" applyNumberFormat="1" applyFont="1" applyBorder="1" applyAlignment="1">
      <alignment horizontal="center" wrapText="1"/>
    </xf>
    <xf numFmtId="4" fontId="4" fillId="0" borderId="6" xfId="0" applyNumberFormat="1" applyFont="1" applyBorder="1" applyAlignment="1">
      <alignment horizontal="center" wrapText="1"/>
    </xf>
    <xf numFmtId="49" fontId="7" fillId="0" borderId="0" xfId="0" applyNumberFormat="1" applyFont="1" applyAlignment="1">
      <alignment wrapText="1"/>
    </xf>
    <xf numFmtId="0" fontId="6" fillId="0" borderId="0" xfId="0" applyFont="1" applyAlignment="1">
      <alignment horizontal="center" vertical="center" wrapText="1"/>
    </xf>
    <xf numFmtId="0" fontId="40" fillId="0" borderId="4" xfId="0" applyFont="1" applyBorder="1" applyAlignment="1">
      <alignment wrapText="1"/>
    </xf>
    <xf numFmtId="0" fontId="7" fillId="0" borderId="0" xfId="0" applyFont="1" applyAlignment="1">
      <alignment horizontal="left"/>
    </xf>
    <xf numFmtId="0" fontId="10" fillId="0" borderId="0" xfId="0" applyFont="1" applyAlignment="1">
      <alignment horizontal="center"/>
    </xf>
    <xf numFmtId="0" fontId="4" fillId="0" borderId="0" xfId="0" applyFont="1" applyAlignment="1">
      <alignment horizontal="center"/>
    </xf>
    <xf numFmtId="0" fontId="29" fillId="0" borderId="0" xfId="0" applyFont="1" applyAlignment="1">
      <alignment horizontal="center"/>
    </xf>
    <xf numFmtId="0" fontId="6" fillId="0" borderId="0" xfId="0" applyFont="1" applyAlignment="1">
      <alignment horizontal="center"/>
    </xf>
    <xf numFmtId="0" fontId="7" fillId="18" borderId="4" xfId="0" applyFont="1" applyFill="1" applyBorder="1" applyAlignment="1">
      <alignment horizontal="center" vertical="center" wrapText="1"/>
    </xf>
    <xf numFmtId="0" fontId="7" fillId="36" borderId="4" xfId="0" applyFont="1" applyFill="1" applyBorder="1" applyAlignment="1">
      <alignment horizontal="center" vertical="center" wrapText="1"/>
    </xf>
    <xf numFmtId="0" fontId="7" fillId="20" borderId="4" xfId="0" applyFont="1" applyFill="1" applyBorder="1" applyAlignment="1">
      <alignment horizontal="center" vertical="center" wrapText="1"/>
    </xf>
    <xf numFmtId="0" fontId="7" fillId="40" borderId="4" xfId="0" applyFont="1" applyFill="1" applyBorder="1" applyAlignment="1">
      <alignment horizontal="center" vertical="center" wrapText="1"/>
    </xf>
    <xf numFmtId="0" fontId="51" fillId="25" borderId="0" xfId="0" applyFont="1" applyFill="1"/>
    <xf numFmtId="0" fontId="72" fillId="0" borderId="15" xfId="0" applyFont="1" applyBorder="1" applyAlignment="1">
      <alignment horizontal="left" vertical="center" wrapText="1" readingOrder="1"/>
    </xf>
    <xf numFmtId="0" fontId="72" fillId="0" borderId="0" xfId="0" applyFont="1" applyAlignment="1">
      <alignment horizontal="left" vertical="center" wrapText="1" readingOrder="1"/>
    </xf>
    <xf numFmtId="0" fontId="74" fillId="25" borderId="0" xfId="0" applyFont="1" applyFill="1" applyAlignment="1">
      <alignment horizontal="center"/>
    </xf>
    <xf numFmtId="3" fontId="4" fillId="0" borderId="0" xfId="0" applyNumberFormat="1" applyFont="1" applyAlignment="1">
      <alignment horizontal="center" vertical="center" wrapText="1"/>
    </xf>
    <xf numFmtId="0" fontId="7" fillId="0" borderId="10" xfId="0" applyFont="1" applyBorder="1" applyAlignment="1">
      <alignment wrapText="1"/>
    </xf>
    <xf numFmtId="0" fontId="7" fillId="0" borderId="4" xfId="0" applyFont="1" applyBorder="1" applyAlignment="1">
      <alignment horizontal="left"/>
    </xf>
    <xf numFmtId="0" fontId="4" fillId="0" borderId="4" xfId="0" applyFont="1" applyBorder="1" applyAlignment="1">
      <alignment horizontal="center"/>
    </xf>
    <xf numFmtId="0" fontId="25" fillId="0" borderId="4" xfId="0" applyFont="1" applyBorder="1" applyAlignment="1">
      <alignment horizontal="left"/>
    </xf>
    <xf numFmtId="0" fontId="4" fillId="25" borderId="0" xfId="0" applyFont="1" applyFill="1"/>
    <xf numFmtId="0" fontId="55" fillId="0" borderId="0" xfId="0" applyFont="1" applyAlignment="1">
      <alignment horizontal="left" vertical="center" wrapText="1" readingOrder="1"/>
    </xf>
    <xf numFmtId="0" fontId="16" fillId="25" borderId="0" xfId="0" applyFont="1" applyFill="1" applyAlignment="1">
      <alignment horizontal="center"/>
    </xf>
    <xf numFmtId="0" fontId="41" fillId="0" borderId="0" xfId="0" applyFont="1" applyAlignment="1">
      <alignment horizontal="left" vertical="top" wrapText="1"/>
    </xf>
    <xf numFmtId="0" fontId="16" fillId="0" borderId="0" xfId="0" applyFont="1" applyAlignment="1">
      <alignment horizontal="center"/>
    </xf>
    <xf numFmtId="0" fontId="0" fillId="25" borderId="0" xfId="0" applyFill="1"/>
    <xf numFmtId="0" fontId="5" fillId="0" borderId="0" xfId="0" applyFont="1" applyAlignment="1">
      <alignment horizontal="left"/>
    </xf>
    <xf numFmtId="0" fontId="10" fillId="0" borderId="0" xfId="0" applyFont="1" applyAlignment="1">
      <alignment horizontal="left"/>
    </xf>
    <xf numFmtId="0" fontId="5" fillId="0" borderId="0" xfId="0" applyFont="1" applyAlignment="1">
      <alignment horizontal="center"/>
    </xf>
    <xf numFmtId="0" fontId="4" fillId="0" borderId="0" xfId="0" applyFont="1" applyAlignment="1">
      <alignment horizontal="left"/>
    </xf>
    <xf numFmtId="0" fontId="7" fillId="0" borderId="0" xfId="0" applyFont="1"/>
    <xf numFmtId="0" fontId="10" fillId="0" borderId="0" xfId="0" applyFont="1"/>
    <xf numFmtId="2" fontId="4" fillId="0" borderId="0" xfId="0" applyNumberFormat="1" applyFont="1"/>
    <xf numFmtId="49" fontId="10" fillId="0" borderId="0" xfId="0" applyNumberFormat="1" applyFont="1"/>
    <xf numFmtId="0" fontId="19" fillId="0" borderId="0" xfId="6" applyAlignment="1">
      <alignment wrapText="1"/>
    </xf>
    <xf numFmtId="0" fontId="19" fillId="0" borderId="0" xfId="6" applyAlignment="1">
      <alignment horizontal="center" vertical="center" wrapText="1"/>
    </xf>
    <xf numFmtId="0" fontId="19" fillId="0" borderId="0" xfId="6" applyAlignment="1">
      <alignment vertical="center" wrapText="1"/>
    </xf>
    <xf numFmtId="0" fontId="23" fillId="4" borderId="4" xfId="0" applyFont="1" applyFill="1" applyBorder="1" applyAlignment="1">
      <alignment vertical="center" wrapText="1"/>
    </xf>
    <xf numFmtId="0" fontId="21" fillId="0" borderId="0" xfId="6" applyFont="1" applyAlignment="1">
      <alignment horizontal="left" vertical="center" wrapText="1"/>
    </xf>
    <xf numFmtId="0" fontId="22" fillId="2" borderId="4" xfId="0" applyFont="1" applyFill="1" applyBorder="1" applyAlignment="1">
      <alignment horizontal="center" vertical="center" wrapText="1"/>
    </xf>
    <xf numFmtId="0" fontId="24" fillId="0" borderId="4" xfId="6" applyFont="1" applyBorder="1" applyAlignment="1">
      <alignment horizontal="left" vertical="center" wrapText="1"/>
    </xf>
    <xf numFmtId="0" fontId="19" fillId="0" borderId="4" xfId="6" applyBorder="1" applyAlignment="1">
      <alignment horizontal="left" vertical="center" wrapText="1"/>
    </xf>
    <xf numFmtId="0" fontId="19" fillId="0" borderId="4" xfId="6" applyBorder="1" applyAlignment="1">
      <alignment horizontal="center" vertical="center" wrapText="1"/>
    </xf>
    <xf numFmtId="169" fontId="19" fillId="0" borderId="4" xfId="6" applyNumberFormat="1" applyBorder="1" applyAlignment="1">
      <alignment horizontal="center" vertical="center" wrapText="1"/>
    </xf>
    <xf numFmtId="167" fontId="19" fillId="0" borderId="4" xfId="6" applyNumberFormat="1" applyBorder="1" applyAlignment="1">
      <alignment horizontal="center" vertical="center" wrapText="1"/>
    </xf>
    <xf numFmtId="0" fontId="21" fillId="0" borderId="9" xfId="6" applyFont="1" applyBorder="1" applyAlignment="1">
      <alignment horizontal="center" vertical="center" wrapText="1"/>
    </xf>
    <xf numFmtId="0" fontId="24" fillId="0" borderId="9" xfId="6" applyFont="1" applyBorder="1" applyAlignment="1">
      <alignment horizontal="left" vertical="center" wrapText="1"/>
    </xf>
    <xf numFmtId="0" fontId="19" fillId="0" borderId="9" xfId="6" applyBorder="1" applyAlignment="1">
      <alignment horizontal="left" vertical="center" wrapText="1"/>
    </xf>
    <xf numFmtId="0" fontId="19" fillId="0" borderId="9" xfId="6" applyBorder="1" applyAlignment="1">
      <alignment horizontal="center" vertical="center" wrapText="1"/>
    </xf>
    <xf numFmtId="169" fontId="19" fillId="0" borderId="9" xfId="6" applyNumberFormat="1" applyBorder="1" applyAlignment="1">
      <alignment horizontal="center" vertical="center" wrapText="1"/>
    </xf>
    <xf numFmtId="2" fontId="19" fillId="0" borderId="4" xfId="6" applyNumberFormat="1" applyBorder="1" applyAlignment="1">
      <alignment horizontal="center" vertical="center" wrapText="1"/>
    </xf>
    <xf numFmtId="169" fontId="19" fillId="0" borderId="4" xfId="6" quotePrefix="1" applyNumberFormat="1" applyBorder="1" applyAlignment="1">
      <alignment horizontal="center" vertical="center" wrapText="1"/>
    </xf>
    <xf numFmtId="170" fontId="19" fillId="0" borderId="4" xfId="6" applyNumberFormat="1" applyBorder="1" applyAlignment="1">
      <alignment horizontal="center" vertical="center" wrapText="1"/>
    </xf>
    <xf numFmtId="0" fontId="24" fillId="0" borderId="0" xfId="6" applyFont="1" applyAlignment="1">
      <alignment horizontal="center" vertical="center" wrapText="1"/>
    </xf>
    <xf numFmtId="0" fontId="21" fillId="0" borderId="0" xfId="6" applyFont="1" applyAlignment="1">
      <alignment horizontal="center" vertical="center" wrapText="1"/>
    </xf>
    <xf numFmtId="0" fontId="22" fillId="0" borderId="0" xfId="0" applyFont="1" applyAlignment="1">
      <alignment horizontal="center" vertical="center" wrapText="1"/>
    </xf>
    <xf numFmtId="14" fontId="23" fillId="0" borderId="0" xfId="0" applyNumberFormat="1" applyFont="1" applyAlignment="1">
      <alignment vertical="center" wrapText="1"/>
    </xf>
    <xf numFmtId="0" fontId="23" fillId="0" borderId="0" xfId="0" applyFont="1" applyAlignment="1">
      <alignment vertical="center" wrapText="1"/>
    </xf>
    <xf numFmtId="0" fontId="21" fillId="0" borderId="4" xfId="6" applyFont="1" applyBorder="1" applyAlignment="1">
      <alignment horizontal="left" vertical="center" wrapText="1"/>
    </xf>
    <xf numFmtId="0" fontId="19" fillId="0" borderId="0" xfId="6" applyAlignment="1">
      <alignment horizontal="left" vertical="center" wrapText="1"/>
    </xf>
    <xf numFmtId="0" fontId="19" fillId="0" borderId="0" xfId="6" applyAlignment="1">
      <alignment horizontal="left" wrapText="1"/>
    </xf>
    <xf numFmtId="169" fontId="19" fillId="0" borderId="4" xfId="6" quotePrefix="1" applyNumberFormat="1" applyBorder="1" applyAlignment="1" applyProtection="1">
      <alignment horizontal="center" vertical="center" wrapText="1"/>
      <protection locked="0"/>
    </xf>
    <xf numFmtId="0" fontId="21" fillId="7" borderId="4" xfId="6" applyFont="1" applyFill="1" applyBorder="1" applyAlignment="1" applyProtection="1">
      <alignment horizontal="left" vertical="center" wrapText="1"/>
      <protection locked="0"/>
    </xf>
    <xf numFmtId="0" fontId="54" fillId="0" borderId="0" xfId="0" applyFont="1" applyAlignment="1">
      <alignment horizontal="left"/>
    </xf>
    <xf numFmtId="0" fontId="9" fillId="0" borderId="0" xfId="0" applyFont="1" applyAlignment="1">
      <alignment horizontal="left" wrapText="1"/>
    </xf>
    <xf numFmtId="4" fontId="0" fillId="0" borderId="0" xfId="0" applyNumberFormat="1"/>
    <xf numFmtId="4" fontId="6" fillId="0" borderId="0" xfId="0" applyNumberFormat="1" applyFont="1" applyAlignment="1">
      <alignment horizontal="center" vertical="center" wrapText="1"/>
    </xf>
    <xf numFmtId="4" fontId="19" fillId="0" borderId="0" xfId="0" applyNumberFormat="1" applyFont="1" applyAlignment="1">
      <alignment horizontal="center" vertical="center" wrapText="1"/>
    </xf>
    <xf numFmtId="4" fontId="0" fillId="0" borderId="0" xfId="0" applyNumberFormat="1" applyAlignment="1">
      <alignment horizontal="center"/>
    </xf>
    <xf numFmtId="4" fontId="18" fillId="0" borderId="0" xfId="0" applyNumberFormat="1" applyFont="1" applyAlignment="1">
      <alignment horizontal="center" vertical="center" wrapText="1"/>
    </xf>
    <xf numFmtId="4" fontId="18" fillId="0" borderId="0" xfId="0" applyNumberFormat="1" applyFont="1" applyAlignment="1">
      <alignment horizontal="center"/>
    </xf>
    <xf numFmtId="4" fontId="7" fillId="21" borderId="4" xfId="0" applyNumberFormat="1" applyFont="1" applyFill="1" applyBorder="1" applyAlignment="1">
      <alignment horizontal="center" vertical="center"/>
    </xf>
    <xf numFmtId="4" fontId="7" fillId="22" borderId="3" xfId="0" applyNumberFormat="1" applyFont="1" applyFill="1" applyBorder="1" applyAlignment="1">
      <alignment horizontal="center" vertical="center"/>
    </xf>
    <xf numFmtId="4" fontId="27" fillId="23" borderId="4" xfId="0" applyNumberFormat="1" applyFont="1" applyFill="1" applyBorder="1" applyAlignment="1">
      <alignment horizontal="center" vertical="center" wrapText="1"/>
    </xf>
    <xf numFmtId="4" fontId="27" fillId="0" borderId="0" xfId="0" applyNumberFormat="1" applyFont="1" applyAlignment="1">
      <alignment horizontal="center" vertical="center" wrapText="1"/>
    </xf>
    <xf numFmtId="4" fontId="27" fillId="0" borderId="0" xfId="0" applyNumberFormat="1" applyFont="1" applyAlignment="1">
      <alignment horizontal="center" vertical="center"/>
    </xf>
    <xf numFmtId="0" fontId="51" fillId="0" borderId="0" xfId="0" applyFont="1" applyAlignment="1">
      <alignment horizontal="left" vertical="center" wrapText="1" readingOrder="1"/>
    </xf>
    <xf numFmtId="4" fontId="27" fillId="24" borderId="4" xfId="0" applyNumberFormat="1" applyFont="1" applyFill="1" applyBorder="1" applyAlignment="1">
      <alignment horizontal="center" vertical="center" wrapText="1"/>
    </xf>
    <xf numFmtId="4" fontId="27" fillId="0" borderId="3" xfId="0" applyNumberFormat="1" applyFont="1" applyBorder="1" applyAlignment="1">
      <alignment horizontal="center" vertical="center" wrapText="1"/>
    </xf>
    <xf numFmtId="4" fontId="27" fillId="26" borderId="4" xfId="0" applyNumberFormat="1" applyFont="1" applyFill="1" applyBorder="1" applyAlignment="1">
      <alignment horizontal="center" vertical="center" wrapText="1"/>
    </xf>
    <xf numFmtId="4" fontId="6" fillId="2" borderId="4" xfId="0" applyNumberFormat="1" applyFont="1" applyFill="1" applyBorder="1" applyAlignment="1">
      <alignment horizontal="center" vertical="center" wrapText="1"/>
    </xf>
    <xf numFmtId="4" fontId="28" fillId="27" borderId="4" xfId="0" applyNumberFormat="1" applyFont="1" applyFill="1" applyBorder="1" applyAlignment="1">
      <alignment horizontal="center" vertical="center" wrapText="1"/>
    </xf>
    <xf numFmtId="4" fontId="27" fillId="28" borderId="4" xfId="0" applyNumberFormat="1" applyFont="1" applyFill="1" applyBorder="1" applyAlignment="1">
      <alignment horizontal="center" vertical="center" wrapText="1"/>
    </xf>
    <xf numFmtId="4" fontId="0" fillId="0" borderId="0" xfId="0" applyNumberFormat="1" applyProtection="1">
      <protection locked="0"/>
    </xf>
    <xf numFmtId="0" fontId="7" fillId="0" borderId="0" xfId="0" applyFont="1" applyAlignment="1">
      <alignment vertical="center" wrapText="1"/>
    </xf>
    <xf numFmtId="0" fontId="37" fillId="0" borderId="4" xfId="0" applyFont="1" applyBorder="1" applyAlignment="1">
      <alignment horizontal="center" vertical="center" wrapText="1"/>
    </xf>
    <xf numFmtId="0" fontId="4" fillId="0" borderId="0" xfId="7" applyFont="1" applyAlignment="1" applyProtection="1">
      <alignment vertical="center"/>
      <protection locked="0"/>
    </xf>
    <xf numFmtId="0" fontId="18" fillId="0" borderId="0" xfId="7" applyAlignment="1" applyProtection="1">
      <alignment vertical="center"/>
      <protection locked="0"/>
    </xf>
    <xf numFmtId="0" fontId="40" fillId="0" borderId="0" xfId="7" applyFont="1" applyAlignment="1" applyProtection="1">
      <alignment vertical="center"/>
      <protection locked="0"/>
    </xf>
    <xf numFmtId="0" fontId="43" fillId="0" borderId="0" xfId="7" applyFont="1" applyAlignment="1" applyProtection="1">
      <alignment vertical="center" wrapText="1"/>
      <protection locked="0"/>
    </xf>
    <xf numFmtId="0" fontId="4" fillId="0" borderId="0" xfId="0" applyFont="1" applyAlignment="1" applyProtection="1">
      <alignment wrapText="1"/>
      <protection locked="0"/>
    </xf>
    <xf numFmtId="0" fontId="69" fillId="8" borderId="0" xfId="0" applyFont="1" applyFill="1" applyAlignment="1">
      <alignment horizontal="left"/>
    </xf>
    <xf numFmtId="0" fontId="4" fillId="0" borderId="0" xfId="7" applyFont="1" applyAlignment="1" applyProtection="1">
      <alignment vertical="center" wrapText="1"/>
      <protection locked="0"/>
    </xf>
    <xf numFmtId="0" fontId="40" fillId="0" borderId="0" xfId="7" applyFont="1" applyAlignment="1" applyProtection="1">
      <alignment vertical="center" wrapText="1"/>
      <protection locked="0"/>
    </xf>
    <xf numFmtId="0" fontId="6" fillId="32" borderId="0" xfId="0" applyFont="1" applyFill="1" applyAlignment="1" applyProtection="1">
      <alignment horizontal="left" wrapText="1"/>
      <protection locked="0"/>
    </xf>
    <xf numFmtId="0" fontId="4" fillId="0" borderId="0" xfId="0" applyFont="1" applyAlignment="1" applyProtection="1">
      <alignment horizontal="left" vertical="center"/>
      <protection locked="0"/>
    </xf>
    <xf numFmtId="172" fontId="4" fillId="29" borderId="3" xfId="0" applyNumberFormat="1" applyFont="1" applyFill="1" applyBorder="1" applyAlignment="1" applyProtection="1">
      <alignment horizontal="center" vertical="center" wrapText="1"/>
      <protection locked="0"/>
    </xf>
    <xf numFmtId="169" fontId="18" fillId="7" borderId="4" xfId="6" applyNumberFormat="1" applyFont="1" applyFill="1" applyBorder="1" applyAlignment="1" applyProtection="1">
      <alignment horizontal="center" vertical="center" wrapText="1"/>
      <protection locked="0"/>
    </xf>
    <xf numFmtId="169" fontId="18" fillId="10" borderId="4" xfId="6" applyNumberFormat="1" applyFont="1" applyFill="1" applyBorder="1" applyAlignment="1" applyProtection="1">
      <alignment horizontal="center" vertical="center" wrapText="1"/>
      <protection locked="0"/>
    </xf>
    <xf numFmtId="170" fontId="18" fillId="7" borderId="4" xfId="6" applyNumberFormat="1" applyFont="1" applyFill="1" applyBorder="1" applyAlignment="1" applyProtection="1">
      <alignment horizontal="center" vertical="center" wrapText="1"/>
      <protection locked="0"/>
    </xf>
    <xf numFmtId="171" fontId="18" fillId="7" borderId="4" xfId="6" applyNumberFormat="1" applyFont="1" applyFill="1" applyBorder="1" applyAlignment="1" applyProtection="1">
      <alignment horizontal="center" vertical="center" wrapText="1"/>
      <protection locked="0"/>
    </xf>
    <xf numFmtId="4" fontId="18" fillId="7" borderId="4" xfId="6" applyNumberFormat="1" applyFont="1" applyFill="1" applyBorder="1" applyAlignment="1" applyProtection="1">
      <alignment wrapText="1"/>
      <protection locked="0"/>
    </xf>
    <xf numFmtId="49" fontId="56" fillId="0" borderId="27" xfId="3" applyNumberFormat="1" applyFont="1" applyBorder="1" applyAlignment="1" applyProtection="1">
      <alignment horizontal="center"/>
      <protection locked="0"/>
    </xf>
    <xf numFmtId="14" fontId="0" fillId="0" borderId="0" xfId="0" applyNumberFormat="1" applyAlignment="1" applyProtection="1">
      <alignment wrapText="1"/>
      <protection locked="0"/>
    </xf>
    <xf numFmtId="0" fontId="78" fillId="0" borderId="0" xfId="0" applyFont="1" applyAlignment="1" applyProtection="1">
      <alignment wrapText="1"/>
      <protection locked="0"/>
    </xf>
    <xf numFmtId="3" fontId="79" fillId="9" borderId="28" xfId="0" applyNumberFormat="1" applyFont="1" applyFill="1" applyBorder="1" applyAlignment="1" applyProtection="1">
      <alignment horizontal="center" vertical="center" wrapText="1"/>
      <protection locked="0"/>
    </xf>
    <xf numFmtId="3" fontId="79" fillId="9" borderId="4" xfId="0" applyNumberFormat="1" applyFont="1" applyFill="1" applyBorder="1" applyAlignment="1" applyProtection="1">
      <alignment horizontal="center" wrapText="1"/>
      <protection locked="0"/>
    </xf>
    <xf numFmtId="4" fontId="37" fillId="10" borderId="4" xfId="0" quotePrefix="1" applyNumberFormat="1" applyFont="1" applyFill="1" applyBorder="1" applyAlignment="1" applyProtection="1">
      <alignment horizontal="center" vertical="center"/>
      <protection locked="0"/>
    </xf>
    <xf numFmtId="0" fontId="79" fillId="49" borderId="29" xfId="0" quotePrefix="1" applyFont="1" applyFill="1" applyBorder="1" applyAlignment="1" applyProtection="1">
      <alignment horizontal="center" vertical="center"/>
      <protection locked="0"/>
    </xf>
    <xf numFmtId="0" fontId="79" fillId="49" borderId="29" xfId="0" quotePrefix="1" applyFont="1" applyFill="1" applyBorder="1" applyAlignment="1" applyProtection="1">
      <alignment horizontal="center" vertical="center" wrapText="1"/>
      <protection locked="0"/>
    </xf>
    <xf numFmtId="0" fontId="47" fillId="0" borderId="0" xfId="0" applyFont="1" applyAlignment="1">
      <alignment horizontal="left" vertical="center" wrapText="1" readingOrder="1"/>
    </xf>
    <xf numFmtId="0" fontId="56" fillId="37" borderId="15" xfId="0" applyFont="1" applyFill="1" applyBorder="1" applyAlignment="1">
      <alignment horizontal="left" vertical="center" wrapText="1" readingOrder="1"/>
    </xf>
    <xf numFmtId="0" fontId="56" fillId="37" borderId="23" xfId="0" applyFont="1" applyFill="1" applyBorder="1" applyAlignment="1">
      <alignment horizontal="left" vertical="center" wrapText="1" readingOrder="1"/>
    </xf>
    <xf numFmtId="0" fontId="56" fillId="37" borderId="18" xfId="0" applyFont="1" applyFill="1" applyBorder="1" applyAlignment="1">
      <alignment horizontal="left" vertical="center" wrapText="1" readingOrder="1"/>
    </xf>
    <xf numFmtId="0" fontId="56" fillId="0" borderId="12" xfId="7" applyFont="1" applyBorder="1" applyAlignment="1">
      <alignment horizontal="left" vertical="center" wrapText="1"/>
    </xf>
    <xf numFmtId="0" fontId="56" fillId="0" borderId="0" xfId="7" applyFont="1" applyAlignment="1">
      <alignment horizontal="left" vertical="center" wrapText="1"/>
    </xf>
    <xf numFmtId="0" fontId="46" fillId="0" borderId="19" xfId="0" applyFont="1" applyBorder="1" applyAlignment="1">
      <alignment horizontal="center" vertical="center" wrapText="1" readingOrder="1"/>
    </xf>
    <xf numFmtId="0" fontId="46" fillId="0" borderId="24" xfId="0" applyFont="1" applyBorder="1" applyAlignment="1">
      <alignment horizontal="center" vertical="center" wrapText="1" readingOrder="1"/>
    </xf>
    <xf numFmtId="0" fontId="46" fillId="0" borderId="17" xfId="0" applyFont="1" applyBorder="1" applyAlignment="1">
      <alignment horizontal="center" vertical="center" wrapText="1" readingOrder="1"/>
    </xf>
    <xf numFmtId="0" fontId="46" fillId="0" borderId="15" xfId="0" applyFont="1" applyBorder="1" applyAlignment="1">
      <alignment horizontal="left" vertical="center" wrapText="1" readingOrder="1"/>
    </xf>
    <xf numFmtId="0" fontId="46" fillId="0" borderId="18" xfId="0" applyFont="1" applyBorder="1" applyAlignment="1">
      <alignment horizontal="left" vertical="center" wrapText="1" readingOrder="1"/>
    </xf>
    <xf numFmtId="0" fontId="46" fillId="0" borderId="19" xfId="0" applyFont="1" applyBorder="1" applyAlignment="1">
      <alignment horizontal="left" vertical="center" wrapText="1" readingOrder="1"/>
    </xf>
    <xf numFmtId="0" fontId="46" fillId="0" borderId="24" xfId="0" applyFont="1" applyBorder="1" applyAlignment="1">
      <alignment horizontal="left" vertical="center" wrapText="1" readingOrder="1"/>
    </xf>
    <xf numFmtId="0" fontId="46" fillId="0" borderId="17" xfId="0" applyFont="1" applyBorder="1" applyAlignment="1">
      <alignment horizontal="left" vertical="center" wrapText="1" readingOrder="1"/>
    </xf>
    <xf numFmtId="3" fontId="47" fillId="0" borderId="19" xfId="0" applyNumberFormat="1" applyFont="1" applyBorder="1" applyAlignment="1">
      <alignment horizontal="left" vertical="center" wrapText="1" readingOrder="1"/>
    </xf>
    <xf numFmtId="3" fontId="47" fillId="0" borderId="24" xfId="0" applyNumberFormat="1" applyFont="1" applyBorder="1" applyAlignment="1">
      <alignment horizontal="left" vertical="center" wrapText="1" readingOrder="1"/>
    </xf>
    <xf numFmtId="3" fontId="47" fillId="0" borderId="17" xfId="0" applyNumberFormat="1" applyFont="1" applyBorder="1" applyAlignment="1">
      <alignment horizontal="left" vertical="center" wrapText="1" readingOrder="1"/>
    </xf>
    <xf numFmtId="0" fontId="57" fillId="0" borderId="0" xfId="0" applyFont="1" applyAlignment="1">
      <alignment horizontal="left" vertical="center" wrapText="1" readingOrder="1"/>
    </xf>
    <xf numFmtId="0" fontId="6" fillId="2" borderId="4"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4" borderId="4" xfId="0" applyFont="1" applyFill="1" applyBorder="1" applyAlignment="1">
      <alignment horizontal="center" wrapText="1"/>
    </xf>
    <xf numFmtId="0" fontId="6" fillId="2" borderId="4" xfId="0" applyFont="1" applyFill="1" applyBorder="1" applyAlignment="1">
      <alignment horizontal="left" wrapText="1"/>
    </xf>
    <xf numFmtId="0" fontId="7" fillId="4" borderId="6" xfId="0" applyFont="1" applyFill="1" applyBorder="1" applyAlignment="1">
      <alignment horizontal="center" wrapText="1"/>
    </xf>
    <xf numFmtId="0" fontId="7" fillId="4" borderId="10" xfId="0" applyFont="1" applyFill="1" applyBorder="1" applyAlignment="1">
      <alignment horizontal="center" wrapText="1"/>
    </xf>
    <xf numFmtId="0" fontId="7" fillId="4" borderId="3" xfId="0" applyFont="1" applyFill="1" applyBorder="1" applyAlignment="1">
      <alignment horizontal="center" wrapText="1"/>
    </xf>
    <xf numFmtId="0" fontId="6" fillId="0" borderId="0" xfId="0" applyFont="1" applyAlignment="1">
      <alignment horizontal="center" wrapText="1"/>
    </xf>
    <xf numFmtId="0" fontId="7" fillId="0" borderId="0" xfId="0" applyFont="1" applyAlignment="1">
      <alignment horizontal="center" vertical="center" wrapText="1"/>
    </xf>
    <xf numFmtId="0" fontId="7" fillId="0" borderId="0" xfId="0" applyFont="1" applyAlignment="1">
      <alignment horizontal="center" wrapText="1"/>
    </xf>
    <xf numFmtId="0" fontId="6" fillId="2" borderId="4" xfId="0" applyFont="1" applyFill="1" applyBorder="1" applyAlignment="1">
      <alignment horizontal="center" wrapText="1"/>
    </xf>
    <xf numFmtId="0" fontId="7" fillId="38" borderId="4" xfId="0" applyFont="1" applyFill="1" applyBorder="1" applyAlignment="1">
      <alignment horizontal="center" vertical="center" wrapText="1"/>
    </xf>
    <xf numFmtId="0" fontId="8" fillId="3" borderId="0" xfId="0" applyFont="1" applyFill="1" applyAlignment="1">
      <alignment horizontal="left" vertical="center" wrapText="1"/>
    </xf>
    <xf numFmtId="0" fontId="9" fillId="35" borderId="0" xfId="0" applyFont="1" applyFill="1" applyAlignment="1">
      <alignment horizontal="center" wrapText="1"/>
    </xf>
    <xf numFmtId="0" fontId="6" fillId="2" borderId="6"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0" borderId="0" xfId="0" applyFont="1" applyAlignment="1">
      <alignment horizontal="center"/>
    </xf>
    <xf numFmtId="14" fontId="7" fillId="0" borderId="0" xfId="0" applyNumberFormat="1" applyFont="1" applyAlignment="1">
      <alignment horizontal="center"/>
    </xf>
    <xf numFmtId="14" fontId="7" fillId="0" borderId="0" xfId="0" quotePrefix="1" applyNumberFormat="1" applyFont="1" applyAlignment="1">
      <alignment horizontal="center"/>
    </xf>
    <xf numFmtId="0" fontId="7" fillId="4" borderId="11" xfId="0" applyFont="1" applyFill="1" applyBorder="1" applyAlignment="1">
      <alignment horizontal="center" wrapText="1"/>
    </xf>
    <xf numFmtId="14" fontId="7" fillId="10" borderId="6" xfId="0" quotePrefix="1" applyNumberFormat="1" applyFont="1" applyFill="1" applyBorder="1" applyAlignment="1" applyProtection="1">
      <alignment horizontal="center"/>
      <protection locked="0"/>
    </xf>
    <xf numFmtId="14" fontId="7" fillId="10" borderId="10" xfId="0" applyNumberFormat="1" applyFont="1" applyFill="1" applyBorder="1" applyAlignment="1" applyProtection="1">
      <alignment horizontal="center"/>
      <protection locked="0"/>
    </xf>
    <xf numFmtId="0" fontId="6" fillId="2" borderId="6" xfId="0" applyFont="1" applyFill="1" applyBorder="1" applyAlignment="1">
      <alignment horizontal="center"/>
    </xf>
    <xf numFmtId="0" fontId="6" fillId="2" borderId="3" xfId="0" applyFont="1" applyFill="1" applyBorder="1" applyAlignment="1">
      <alignment horizontal="center"/>
    </xf>
    <xf numFmtId="0" fontId="6" fillId="2" borderId="10" xfId="0" applyFont="1" applyFill="1" applyBorder="1" applyAlignment="1">
      <alignment horizontal="center"/>
    </xf>
    <xf numFmtId="0" fontId="7" fillId="25" borderId="4" xfId="0" applyFont="1" applyFill="1" applyBorder="1" applyAlignment="1">
      <alignment horizontal="center" vertical="center" wrapText="1"/>
    </xf>
    <xf numFmtId="0" fontId="7" fillId="4" borderId="4" xfId="0" applyFont="1" applyFill="1" applyBorder="1" applyAlignment="1">
      <alignment horizontal="center"/>
    </xf>
    <xf numFmtId="0" fontId="7" fillId="4" borderId="6" xfId="0" applyFont="1" applyFill="1" applyBorder="1" applyAlignment="1">
      <alignment horizontal="center"/>
    </xf>
    <xf numFmtId="14" fontId="7" fillId="7" borderId="4" xfId="0" applyNumberFormat="1" applyFont="1" applyFill="1" applyBorder="1" applyAlignment="1" applyProtection="1">
      <alignment horizontal="center"/>
      <protection locked="0"/>
    </xf>
    <xf numFmtId="0" fontId="6" fillId="2" borderId="4" xfId="0" applyFont="1" applyFill="1" applyBorder="1" applyAlignment="1">
      <alignment horizontal="center"/>
    </xf>
    <xf numFmtId="0" fontId="29" fillId="15" borderId="12" xfId="0" applyFont="1" applyFill="1" applyBorder="1" applyAlignment="1">
      <alignment horizontal="center"/>
    </xf>
    <xf numFmtId="0" fontId="29" fillId="15" borderId="0" xfId="0" applyFont="1" applyFill="1" applyAlignment="1">
      <alignment horizontal="center"/>
    </xf>
    <xf numFmtId="0" fontId="6" fillId="16" borderId="12" xfId="0" applyFont="1" applyFill="1" applyBorder="1" applyAlignment="1">
      <alignment horizontal="center"/>
    </xf>
    <xf numFmtId="0" fontId="6" fillId="16" borderId="0" xfId="0" applyFont="1" applyFill="1" applyAlignment="1">
      <alignment horizontal="center"/>
    </xf>
    <xf numFmtId="0" fontId="4" fillId="9" borderId="6"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29" borderId="6" xfId="0" applyFont="1" applyFill="1" applyBorder="1" applyAlignment="1" applyProtection="1">
      <alignment horizontal="center" vertical="center" wrapText="1"/>
      <protection locked="0"/>
    </xf>
    <xf numFmtId="0" fontId="4" fillId="29" borderId="10" xfId="0" applyFont="1" applyFill="1" applyBorder="1" applyAlignment="1" applyProtection="1">
      <alignment horizontal="center" vertical="center" wrapText="1"/>
      <protection locked="0"/>
    </xf>
    <xf numFmtId="0" fontId="4" fillId="9" borderId="6" xfId="0" applyFont="1" applyFill="1" applyBorder="1" applyAlignment="1" applyProtection="1">
      <alignment horizontal="center" vertical="center" wrapText="1"/>
      <protection locked="0"/>
    </xf>
    <xf numFmtId="0" fontId="4" fillId="9" borderId="10" xfId="0" applyFont="1" applyFill="1" applyBorder="1" applyAlignment="1" applyProtection="1">
      <alignment horizontal="center" vertical="center" wrapText="1"/>
      <protection locked="0"/>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7" xfId="0" applyFont="1" applyBorder="1" applyAlignment="1">
      <alignment horizontal="left" vertical="center"/>
    </xf>
    <xf numFmtId="0" fontId="6" fillId="11" borderId="12" xfId="0" applyFont="1" applyFill="1" applyBorder="1" applyAlignment="1">
      <alignment horizontal="center"/>
    </xf>
    <xf numFmtId="0" fontId="6" fillId="11" borderId="0" xfId="0" applyFont="1" applyFill="1" applyAlignment="1">
      <alignment horizontal="center"/>
    </xf>
    <xf numFmtId="0" fontId="6" fillId="12" borderId="12" xfId="0" applyFont="1" applyFill="1" applyBorder="1" applyAlignment="1">
      <alignment horizontal="center"/>
    </xf>
    <xf numFmtId="0" fontId="6" fillId="12" borderId="0" xfId="0" applyFont="1" applyFill="1" applyAlignment="1">
      <alignment horizontal="center"/>
    </xf>
    <xf numFmtId="14" fontId="7" fillId="10" borderId="4" xfId="0" quotePrefix="1" applyNumberFormat="1" applyFont="1" applyFill="1" applyBorder="1" applyAlignment="1" applyProtection="1">
      <alignment horizontal="center"/>
      <protection locked="0"/>
    </xf>
    <xf numFmtId="14" fontId="7" fillId="10" borderId="4" xfId="0" applyNumberFormat="1" applyFont="1" applyFill="1" applyBorder="1" applyAlignment="1" applyProtection="1">
      <alignment horizontal="center"/>
      <protection locked="0"/>
    </xf>
    <xf numFmtId="0" fontId="71" fillId="25" borderId="4" xfId="0" applyFont="1" applyFill="1" applyBorder="1" applyAlignment="1">
      <alignment horizontal="center" vertical="center" wrapText="1"/>
    </xf>
    <xf numFmtId="0" fontId="6" fillId="12" borderId="13" xfId="0" applyFont="1" applyFill="1" applyBorder="1" applyAlignment="1">
      <alignment horizontal="center"/>
    </xf>
    <xf numFmtId="0" fontId="6" fillId="12" borderId="14" xfId="0" applyFont="1" applyFill="1" applyBorder="1" applyAlignment="1">
      <alignment horizontal="center"/>
    </xf>
    <xf numFmtId="0" fontId="9" fillId="5" borderId="0" xfId="0" applyFont="1" applyFill="1" applyAlignment="1">
      <alignment horizontal="center" vertical="center" wrapText="1"/>
    </xf>
    <xf numFmtId="0" fontId="29" fillId="15" borderId="4" xfId="0" applyFont="1" applyFill="1" applyBorder="1" applyAlignment="1">
      <alignment horizontal="center"/>
    </xf>
    <xf numFmtId="0" fontId="6" fillId="11" borderId="13" xfId="0" applyFont="1" applyFill="1" applyBorder="1" applyAlignment="1">
      <alignment horizontal="center"/>
    </xf>
    <xf numFmtId="0" fontId="6" fillId="11" borderId="14" xfId="0" applyFont="1" applyFill="1" applyBorder="1" applyAlignment="1">
      <alignment horizontal="center"/>
    </xf>
    <xf numFmtId="0" fontId="19" fillId="0" borderId="0" xfId="6" applyAlignment="1">
      <alignment horizontal="left" vertical="center" wrapText="1"/>
    </xf>
    <xf numFmtId="0" fontId="19" fillId="0" borderId="0" xfId="6" applyAlignment="1">
      <alignment horizontal="left" wrapText="1"/>
    </xf>
    <xf numFmtId="0" fontId="19" fillId="0" borderId="0" xfId="6" applyAlignment="1">
      <alignment horizontal="center" vertical="center" wrapText="1"/>
    </xf>
    <xf numFmtId="0" fontId="19" fillId="0" borderId="8" xfId="6" applyBorder="1" applyAlignment="1">
      <alignment horizontal="center" vertical="center" wrapText="1"/>
    </xf>
    <xf numFmtId="0" fontId="19" fillId="0" borderId="9" xfId="6" applyBorder="1" applyAlignment="1">
      <alignment horizontal="center" vertical="center" wrapText="1"/>
    </xf>
    <xf numFmtId="0" fontId="22" fillId="12" borderId="0" xfId="0" applyFont="1" applyFill="1" applyAlignment="1">
      <alignment horizontal="center" vertical="center" wrapText="1"/>
    </xf>
    <xf numFmtId="0" fontId="22" fillId="2" borderId="4" xfId="0" applyFont="1" applyFill="1" applyBorder="1" applyAlignment="1">
      <alignment horizontal="center" vertical="center" wrapText="1"/>
    </xf>
    <xf numFmtId="169" fontId="18" fillId="7" borderId="8" xfId="6" applyNumberFormat="1" applyFont="1" applyFill="1" applyBorder="1" applyAlignment="1" applyProtection="1">
      <alignment horizontal="center" vertical="center" wrapText="1"/>
      <protection locked="0"/>
    </xf>
    <xf numFmtId="169" fontId="19" fillId="7" borderId="7" xfId="6" applyNumberFormat="1" applyFill="1" applyBorder="1" applyAlignment="1" applyProtection="1">
      <alignment horizontal="center" vertical="center" wrapText="1"/>
      <protection locked="0"/>
    </xf>
    <xf numFmtId="169" fontId="19" fillId="7" borderId="9" xfId="6" applyNumberFormat="1" applyFill="1" applyBorder="1" applyAlignment="1" applyProtection="1">
      <alignment horizontal="center" vertical="center" wrapText="1"/>
      <protection locked="0"/>
    </xf>
    <xf numFmtId="169" fontId="19" fillId="0" borderId="8" xfId="6" applyNumberFormat="1" applyBorder="1" applyAlignment="1">
      <alignment horizontal="center" vertical="center" wrapText="1"/>
    </xf>
    <xf numFmtId="169" fontId="19" fillId="0" borderId="7" xfId="6" applyNumberFormat="1" applyBorder="1" applyAlignment="1">
      <alignment horizontal="center" vertical="center" wrapText="1"/>
    </xf>
    <xf numFmtId="169" fontId="19" fillId="0" borderId="9" xfId="6" applyNumberFormat="1" applyBorder="1" applyAlignment="1">
      <alignment horizontal="center" vertical="center" wrapText="1"/>
    </xf>
    <xf numFmtId="0" fontId="19" fillId="0" borderId="8" xfId="6" applyBorder="1" applyAlignment="1">
      <alignment horizontal="left" vertical="center" wrapText="1"/>
    </xf>
    <xf numFmtId="0" fontId="19" fillId="0" borderId="7" xfId="6" applyBorder="1" applyAlignment="1">
      <alignment horizontal="left" vertical="center" wrapText="1"/>
    </xf>
    <xf numFmtId="0" fontId="19" fillId="0" borderId="7" xfId="6" applyBorder="1" applyAlignment="1">
      <alignment horizontal="center" vertical="center" wrapText="1"/>
    </xf>
    <xf numFmtId="0" fontId="21" fillId="0" borderId="8" xfId="6" applyFont="1" applyBorder="1" applyAlignment="1">
      <alignment horizontal="center" vertical="center" wrapText="1"/>
    </xf>
    <xf numFmtId="0" fontId="21" fillId="0" borderId="7" xfId="6" applyFont="1" applyBorder="1" applyAlignment="1">
      <alignment horizontal="center" vertical="center" wrapText="1"/>
    </xf>
    <xf numFmtId="0" fontId="21" fillId="0" borderId="9" xfId="6" applyFont="1" applyBorder="1" applyAlignment="1">
      <alignment horizontal="center" vertical="center" wrapText="1"/>
    </xf>
    <xf numFmtId="0" fontId="24" fillId="0" borderId="8" xfId="6" applyFont="1" applyBorder="1" applyAlignment="1">
      <alignment horizontal="left" vertical="center" wrapText="1"/>
    </xf>
    <xf numFmtId="0" fontId="24" fillId="0" borderId="7" xfId="6" applyFont="1" applyBorder="1" applyAlignment="1">
      <alignment horizontal="left" vertical="center" wrapText="1"/>
    </xf>
    <xf numFmtId="0" fontId="24" fillId="0" borderId="9" xfId="6" applyFont="1" applyBorder="1" applyAlignment="1">
      <alignment horizontal="left" vertical="center" wrapText="1"/>
    </xf>
    <xf numFmtId="0" fontId="19" fillId="0" borderId="9" xfId="6" applyBorder="1" applyAlignment="1">
      <alignment horizontal="left" vertical="center" wrapText="1"/>
    </xf>
    <xf numFmtId="0" fontId="22" fillId="11" borderId="0" xfId="0" applyFont="1" applyFill="1" applyAlignment="1">
      <alignment horizontal="center" vertical="center" wrapText="1"/>
    </xf>
    <xf numFmtId="0" fontId="22" fillId="2" borderId="8"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72" fillId="0" borderId="6" xfId="0" applyFont="1" applyBorder="1" applyAlignment="1">
      <alignment horizontal="center" vertical="center" wrapText="1" readingOrder="1"/>
    </xf>
    <xf numFmtId="0" fontId="72" fillId="0" borderId="3" xfId="0" applyFont="1" applyBorder="1" applyAlignment="1">
      <alignment horizontal="center" vertical="center" wrapText="1" readingOrder="1"/>
    </xf>
    <xf numFmtId="0" fontId="7" fillId="20" borderId="6" xfId="0" applyFont="1" applyFill="1" applyBorder="1" applyAlignment="1">
      <alignment horizontal="center" vertical="center" wrapText="1"/>
    </xf>
    <xf numFmtId="0" fontId="7" fillId="20" borderId="3" xfId="0" applyFont="1" applyFill="1" applyBorder="1" applyAlignment="1">
      <alignment horizontal="center" vertical="center" wrapText="1"/>
    </xf>
    <xf numFmtId="4" fontId="4" fillId="0" borderId="6" xfId="0" applyNumberFormat="1" applyFont="1" applyBorder="1" applyAlignment="1">
      <alignment horizontal="center" vertical="center" wrapText="1"/>
    </xf>
    <xf numFmtId="4" fontId="4" fillId="0" borderId="3" xfId="0" applyNumberFormat="1" applyFont="1" applyBorder="1" applyAlignment="1">
      <alignment horizontal="center" vertical="center" wrapText="1"/>
    </xf>
    <xf numFmtId="4" fontId="7" fillId="18" borderId="6" xfId="0" applyNumberFormat="1" applyFont="1" applyFill="1" applyBorder="1" applyAlignment="1">
      <alignment horizontal="center" vertical="center" wrapText="1"/>
    </xf>
    <xf numFmtId="4" fontId="7" fillId="18" borderId="3" xfId="0" applyNumberFormat="1" applyFont="1" applyFill="1" applyBorder="1" applyAlignment="1">
      <alignment horizontal="center" vertical="center" wrapText="1"/>
    </xf>
    <xf numFmtId="4" fontId="7" fillId="19" borderId="6" xfId="0" applyNumberFormat="1" applyFont="1" applyFill="1" applyBorder="1" applyAlignment="1">
      <alignment horizontal="center" vertical="center" wrapText="1"/>
    </xf>
    <xf numFmtId="4" fontId="7" fillId="19" borderId="3" xfId="0" applyNumberFormat="1" applyFont="1" applyFill="1" applyBorder="1" applyAlignment="1">
      <alignment horizontal="center" vertical="center" wrapText="1"/>
    </xf>
    <xf numFmtId="4" fontId="7" fillId="36" borderId="6" xfId="0" applyNumberFormat="1" applyFont="1" applyFill="1" applyBorder="1" applyAlignment="1">
      <alignment horizontal="center" vertical="center" wrapText="1"/>
    </xf>
    <xf numFmtId="4" fontId="7" fillId="36" borderId="3" xfId="0" applyNumberFormat="1" applyFont="1" applyFill="1" applyBorder="1" applyAlignment="1">
      <alignment horizontal="center" vertical="center" wrapText="1"/>
    </xf>
    <xf numFmtId="4" fontId="7" fillId="17" borderId="6" xfId="0" applyNumberFormat="1" applyFont="1" applyFill="1" applyBorder="1" applyAlignment="1">
      <alignment horizontal="center" vertical="center" wrapText="1"/>
    </xf>
    <xf numFmtId="4" fontId="7" fillId="17" borderId="3" xfId="0" applyNumberFormat="1" applyFont="1" applyFill="1" applyBorder="1" applyAlignment="1">
      <alignment horizontal="center" vertical="center" wrapText="1"/>
    </xf>
    <xf numFmtId="4" fontId="7" fillId="20" borderId="6" xfId="0" applyNumberFormat="1" applyFont="1" applyFill="1" applyBorder="1" applyAlignment="1">
      <alignment horizontal="center" vertical="center" wrapText="1"/>
    </xf>
    <xf numFmtId="4" fontId="7" fillId="20" borderId="3" xfId="0" applyNumberFormat="1" applyFont="1" applyFill="1" applyBorder="1" applyAlignment="1">
      <alignment horizontal="center" vertical="center" wrapText="1"/>
    </xf>
    <xf numFmtId="14" fontId="7" fillId="14" borderId="6" xfId="0" applyNumberFormat="1" applyFont="1" applyFill="1" applyBorder="1" applyAlignment="1" applyProtection="1">
      <alignment horizontal="center" vertical="center" wrapText="1"/>
      <protection locked="0"/>
    </xf>
    <xf numFmtId="14" fontId="7" fillId="14" borderId="10" xfId="0" applyNumberFormat="1" applyFont="1" applyFill="1" applyBorder="1" applyAlignment="1" applyProtection="1">
      <alignment horizontal="center" vertical="center" wrapText="1"/>
      <protection locked="0"/>
    </xf>
    <xf numFmtId="14" fontId="7" fillId="14" borderId="3" xfId="0" applyNumberFormat="1" applyFont="1" applyFill="1" applyBorder="1" applyAlignment="1" applyProtection="1">
      <alignment horizontal="center" vertical="center" wrapText="1"/>
      <protection locked="0"/>
    </xf>
    <xf numFmtId="4" fontId="7" fillId="2" borderId="6" xfId="0" applyNumberFormat="1" applyFont="1" applyFill="1" applyBorder="1" applyAlignment="1">
      <alignment horizontal="center" vertical="center" wrapText="1"/>
    </xf>
    <xf numFmtId="4" fontId="7" fillId="2" borderId="3" xfId="0" applyNumberFormat="1" applyFont="1" applyFill="1" applyBorder="1" applyAlignment="1">
      <alignment horizontal="center" vertical="center" wrapText="1"/>
    </xf>
    <xf numFmtId="4" fontId="7" fillId="4" borderId="4" xfId="0" applyNumberFormat="1" applyFont="1" applyFill="1" applyBorder="1" applyAlignment="1">
      <alignment horizontal="center"/>
    </xf>
    <xf numFmtId="4" fontId="7" fillId="4" borderId="6" xfId="0" applyNumberFormat="1" applyFont="1" applyFill="1" applyBorder="1" applyAlignment="1">
      <alignment horizontal="center"/>
    </xf>
    <xf numFmtId="4" fontId="6" fillId="2" borderId="4" xfId="0" applyNumberFormat="1" applyFont="1" applyFill="1" applyBorder="1" applyAlignment="1">
      <alignment horizontal="center" vertical="center" wrapText="1"/>
    </xf>
    <xf numFmtId="4" fontId="7" fillId="36" borderId="4" xfId="0" applyNumberFormat="1" applyFont="1" applyFill="1" applyBorder="1" applyAlignment="1">
      <alignment horizontal="center" vertical="center" wrapText="1"/>
    </xf>
    <xf numFmtId="4" fontId="7" fillId="40" borderId="4" xfId="0" applyNumberFormat="1" applyFont="1" applyFill="1" applyBorder="1" applyAlignment="1">
      <alignment horizontal="center" vertical="center" wrapText="1"/>
    </xf>
    <xf numFmtId="0" fontId="9" fillId="13" borderId="0" xfId="0" applyFont="1" applyFill="1" applyAlignment="1">
      <alignment horizontal="center" vertical="center" wrapText="1"/>
    </xf>
    <xf numFmtId="4" fontId="7" fillId="4" borderId="3" xfId="0" applyNumberFormat="1" applyFont="1" applyFill="1" applyBorder="1" applyAlignment="1">
      <alignment horizontal="center"/>
    </xf>
    <xf numFmtId="0" fontId="30" fillId="33" borderId="6" xfId="0" applyFont="1" applyFill="1" applyBorder="1" applyAlignment="1">
      <alignment horizontal="center"/>
    </xf>
    <xf numFmtId="0" fontId="30" fillId="33" borderId="10" xfId="0" applyFont="1" applyFill="1" applyBorder="1" applyAlignment="1">
      <alignment horizontal="center"/>
    </xf>
    <xf numFmtId="0" fontId="30" fillId="33" borderId="3" xfId="0" applyFont="1" applyFill="1" applyBorder="1" applyAlignment="1">
      <alignment horizontal="center"/>
    </xf>
    <xf numFmtId="49" fontId="31" fillId="0" borderId="6" xfId="0" applyNumberFormat="1" applyFont="1" applyBorder="1" applyAlignment="1">
      <alignment horizontal="center"/>
    </xf>
    <xf numFmtId="49" fontId="31" fillId="0" borderId="3" xfId="0" applyNumberFormat="1" applyFont="1" applyBorder="1" applyAlignment="1">
      <alignment horizontal="center"/>
    </xf>
    <xf numFmtId="14" fontId="18" fillId="7" borderId="6" xfId="0" quotePrefix="1" applyNumberFormat="1" applyFont="1" applyFill="1" applyBorder="1" applyAlignment="1" applyProtection="1">
      <alignment horizontal="center" vertical="center"/>
      <protection locked="0"/>
    </xf>
    <xf numFmtId="14" fontId="18" fillId="7" borderId="10" xfId="0" quotePrefix="1" applyNumberFormat="1" applyFont="1" applyFill="1" applyBorder="1" applyAlignment="1" applyProtection="1">
      <alignment horizontal="center" vertical="center"/>
      <protection locked="0"/>
    </xf>
    <xf numFmtId="14" fontId="18" fillId="7" borderId="3" xfId="0" quotePrefix="1" applyNumberFormat="1" applyFont="1" applyFill="1" applyBorder="1" applyAlignment="1" applyProtection="1">
      <alignment horizontal="center" vertical="center"/>
      <protection locked="0"/>
    </xf>
    <xf numFmtId="49" fontId="34" fillId="0" borderId="8" xfId="0" applyNumberFormat="1" applyFont="1" applyBorder="1" applyAlignment="1">
      <alignment horizontal="center" vertical="center"/>
    </xf>
    <xf numFmtId="49" fontId="34" fillId="0" borderId="7" xfId="0" applyNumberFormat="1" applyFont="1" applyBorder="1" applyAlignment="1">
      <alignment horizontal="center" vertical="center"/>
    </xf>
    <xf numFmtId="49" fontId="34" fillId="0" borderId="9" xfId="0" applyNumberFormat="1" applyFont="1" applyBorder="1" applyAlignment="1">
      <alignment horizontal="center" vertical="center"/>
    </xf>
    <xf numFmtId="0" fontId="33" fillId="0" borderId="6" xfId="0" applyFont="1" applyBorder="1" applyAlignment="1">
      <alignment horizontal="center"/>
    </xf>
    <xf numFmtId="0" fontId="33" fillId="0" borderId="10" xfId="0" applyFont="1" applyBorder="1" applyAlignment="1">
      <alignment horizontal="center"/>
    </xf>
    <xf numFmtId="0" fontId="33" fillId="0" borderId="3" xfId="0" applyFont="1" applyBorder="1" applyAlignment="1">
      <alignment horizontal="center"/>
    </xf>
    <xf numFmtId="0" fontId="7" fillId="23" borderId="4" xfId="0" applyFont="1" applyFill="1" applyBorder="1" applyAlignment="1">
      <alignment horizontal="center"/>
    </xf>
    <xf numFmtId="0" fontId="40" fillId="0" borderId="4" xfId="0" applyFont="1" applyBorder="1" applyAlignment="1">
      <alignment horizontal="center" vertical="center" wrapText="1"/>
    </xf>
    <xf numFmtId="3" fontId="37" fillId="0" borderId="4" xfId="0" applyNumberFormat="1" applyFont="1" applyBorder="1" applyAlignment="1">
      <alignment horizontal="left" vertical="center"/>
    </xf>
    <xf numFmtId="0" fontId="40" fillId="0" borderId="6" xfId="0" applyFont="1" applyBorder="1" applyAlignment="1">
      <alignment horizontal="center" vertical="center" wrapText="1"/>
    </xf>
    <xf numFmtId="0" fontId="40" fillId="0" borderId="3" xfId="0" applyFont="1" applyBorder="1" applyAlignment="1">
      <alignment horizontal="center" vertical="center" wrapText="1"/>
    </xf>
    <xf numFmtId="0" fontId="7" fillId="48" borderId="6" xfId="0" applyFont="1" applyFill="1" applyBorder="1" applyAlignment="1">
      <alignment horizontal="center"/>
    </xf>
    <xf numFmtId="0" fontId="7" fillId="48" borderId="10" xfId="0" applyFont="1" applyFill="1" applyBorder="1" applyAlignment="1">
      <alignment horizontal="center"/>
    </xf>
    <xf numFmtId="0" fontId="6" fillId="0" borderId="10" xfId="0" applyFont="1" applyBorder="1" applyAlignment="1">
      <alignment horizontal="center"/>
    </xf>
    <xf numFmtId="0" fontId="6" fillId="0" borderId="3" xfId="0" applyFont="1" applyBorder="1" applyAlignment="1">
      <alignment horizontal="center"/>
    </xf>
    <xf numFmtId="0" fontId="0" fillId="0" borderId="6" xfId="0" applyBorder="1" applyAlignment="1">
      <alignment horizontal="left"/>
    </xf>
    <xf numFmtId="0" fontId="0" fillId="0" borderId="3" xfId="0" applyBorder="1" applyAlignment="1">
      <alignment horizontal="left"/>
    </xf>
    <xf numFmtId="4" fontId="4" fillId="9" borderId="4" xfId="0" quotePrefix="1" applyNumberFormat="1" applyFont="1" applyFill="1" applyBorder="1" applyAlignment="1" applyProtection="1">
      <alignment horizontal="center" vertical="center" wrapText="1"/>
      <protection locked="0"/>
    </xf>
    <xf numFmtId="0" fontId="7" fillId="7" borderId="6" xfId="0" applyFont="1" applyFill="1" applyBorder="1" applyAlignment="1" applyProtection="1">
      <alignment horizontal="left"/>
      <protection locked="0"/>
    </xf>
    <xf numFmtId="0" fontId="7" fillId="7" borderId="10" xfId="0" applyFont="1" applyFill="1" applyBorder="1" applyAlignment="1" applyProtection="1">
      <alignment horizontal="left"/>
      <protection locked="0"/>
    </xf>
    <xf numFmtId="0" fontId="7" fillId="7" borderId="3" xfId="0" applyFont="1" applyFill="1" applyBorder="1" applyAlignment="1" applyProtection="1">
      <alignment horizontal="left"/>
      <protection locked="0"/>
    </xf>
    <xf numFmtId="169" fontId="4" fillId="9" borderId="4" xfId="0" quotePrefix="1" applyNumberFormat="1" applyFont="1" applyFill="1" applyBorder="1" applyAlignment="1" applyProtection="1">
      <alignment horizontal="center" vertical="center" wrapText="1"/>
      <protection locked="0"/>
    </xf>
    <xf numFmtId="14" fontId="7" fillId="7" borderId="6" xfId="0" applyNumberFormat="1" applyFont="1" applyFill="1" applyBorder="1" applyAlignment="1" applyProtection="1">
      <alignment horizontal="center"/>
      <protection locked="0"/>
    </xf>
    <xf numFmtId="14" fontId="7" fillId="7" borderId="10" xfId="0" applyNumberFormat="1" applyFont="1" applyFill="1" applyBorder="1" applyAlignment="1" applyProtection="1">
      <alignment horizontal="center"/>
      <protection locked="0"/>
    </xf>
    <xf numFmtId="14" fontId="7" fillId="7" borderId="3" xfId="0" applyNumberFormat="1" applyFont="1" applyFill="1" applyBorder="1" applyAlignment="1" applyProtection="1">
      <alignment horizontal="center"/>
      <protection locked="0"/>
    </xf>
    <xf numFmtId="0" fontId="30" fillId="33" borderId="4" xfId="0" applyFont="1" applyFill="1" applyBorder="1" applyAlignment="1">
      <alignment horizontal="center"/>
    </xf>
    <xf numFmtId="0" fontId="49" fillId="20" borderId="6" xfId="0" applyFont="1" applyFill="1" applyBorder="1" applyAlignment="1">
      <alignment horizontal="center" wrapText="1"/>
    </xf>
    <xf numFmtId="0" fontId="6" fillId="20" borderId="10" xfId="0" applyFont="1" applyFill="1" applyBorder="1" applyAlignment="1">
      <alignment horizontal="center" wrapText="1"/>
    </xf>
    <xf numFmtId="0" fontId="6" fillId="20" borderId="3" xfId="0" applyFont="1" applyFill="1" applyBorder="1" applyAlignment="1">
      <alignment horizontal="center" wrapText="1"/>
    </xf>
    <xf numFmtId="0" fontId="6" fillId="2" borderId="6" xfId="0" applyFont="1" applyFill="1" applyBorder="1" applyAlignment="1">
      <alignment horizontal="left" wrapText="1"/>
    </xf>
    <xf numFmtId="0" fontId="6" fillId="2" borderId="3" xfId="0" applyFont="1" applyFill="1" applyBorder="1" applyAlignment="1">
      <alignment horizontal="left" wrapText="1"/>
    </xf>
    <xf numFmtId="0" fontId="43" fillId="43" borderId="4" xfId="0" applyFont="1" applyFill="1" applyBorder="1" applyAlignment="1">
      <alignment horizontal="center" vertical="center"/>
    </xf>
    <xf numFmtId="0" fontId="43" fillId="41" borderId="4" xfId="0" applyFont="1" applyFill="1" applyBorder="1" applyAlignment="1">
      <alignment horizontal="center" vertical="center"/>
    </xf>
    <xf numFmtId="0" fontId="43" fillId="42" borderId="4" xfId="0" applyFont="1" applyFill="1" applyBorder="1" applyAlignment="1">
      <alignment horizontal="center" vertical="center"/>
    </xf>
    <xf numFmtId="0" fontId="43" fillId="7" borderId="4" xfId="0" applyFont="1" applyFill="1" applyBorder="1" applyAlignment="1" applyProtection="1">
      <alignment horizontal="center" vertical="center" wrapText="1"/>
      <protection locked="0"/>
    </xf>
    <xf numFmtId="0" fontId="43" fillId="44" borderId="4" xfId="0" applyFont="1" applyFill="1" applyBorder="1" applyAlignment="1" applyProtection="1">
      <alignment horizontal="center" vertical="center" wrapText="1"/>
      <protection locked="0"/>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14" fontId="43" fillId="7" borderId="4" xfId="0" applyNumberFormat="1" applyFont="1" applyFill="1" applyBorder="1" applyAlignment="1" applyProtection="1">
      <alignment horizontal="center" vertical="center"/>
      <protection locked="0"/>
    </xf>
    <xf numFmtId="14" fontId="43" fillId="44" borderId="4" xfId="0" applyNumberFormat="1" applyFont="1" applyFill="1" applyBorder="1" applyAlignment="1" applyProtection="1">
      <alignment horizontal="center" vertical="center"/>
      <protection locked="0"/>
    </xf>
    <xf numFmtId="0" fontId="45" fillId="0" borderId="8"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9" xfId="0" applyFont="1" applyBorder="1" applyAlignment="1">
      <alignment horizontal="center" vertical="center" wrapText="1"/>
    </xf>
    <xf numFmtId="0" fontId="43" fillId="0" borderId="4" xfId="0" applyFont="1" applyBorder="1" applyAlignment="1">
      <alignment horizontal="center" vertical="center"/>
    </xf>
    <xf numFmtId="0" fontId="43" fillId="0" borderId="8"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9" xfId="0" applyFont="1" applyBorder="1" applyAlignment="1">
      <alignment horizontal="center" vertical="center" wrapText="1"/>
    </xf>
    <xf numFmtId="14" fontId="43" fillId="7" borderId="8" xfId="0" applyNumberFormat="1" applyFont="1" applyFill="1" applyBorder="1" applyAlignment="1" applyProtection="1">
      <alignment horizontal="center" vertical="center"/>
      <protection locked="0"/>
    </xf>
    <xf numFmtId="14" fontId="43" fillId="7" borderId="7" xfId="0" applyNumberFormat="1" applyFont="1" applyFill="1" applyBorder="1" applyAlignment="1" applyProtection="1">
      <alignment horizontal="center" vertical="center"/>
      <protection locked="0"/>
    </xf>
    <xf numFmtId="14" fontId="43" fillId="7" borderId="9" xfId="0" applyNumberFormat="1" applyFont="1" applyFill="1" applyBorder="1" applyAlignment="1" applyProtection="1">
      <alignment horizontal="center" vertical="center"/>
      <protection locked="0"/>
    </xf>
    <xf numFmtId="14" fontId="43" fillId="44" borderId="8" xfId="0" applyNumberFormat="1" applyFont="1" applyFill="1" applyBorder="1" applyAlignment="1" applyProtection="1">
      <alignment horizontal="center" vertical="center"/>
      <protection locked="0"/>
    </xf>
    <xf numFmtId="14" fontId="43" fillId="44" borderId="7" xfId="0" applyNumberFormat="1" applyFont="1" applyFill="1" applyBorder="1" applyAlignment="1" applyProtection="1">
      <alignment horizontal="center" vertical="center"/>
      <protection locked="0"/>
    </xf>
    <xf numFmtId="14" fontId="43" fillId="44" borderId="9" xfId="0" applyNumberFormat="1" applyFont="1" applyFill="1" applyBorder="1" applyAlignment="1" applyProtection="1">
      <alignment horizontal="center" vertical="center"/>
      <protection locked="0"/>
    </xf>
    <xf numFmtId="0" fontId="6" fillId="2" borderId="25" xfId="0" applyFont="1" applyFill="1" applyBorder="1" applyAlignment="1">
      <alignment horizontal="center" wrapText="1"/>
    </xf>
    <xf numFmtId="0" fontId="6" fillId="2" borderId="20" xfId="0" applyFont="1" applyFill="1" applyBorder="1" applyAlignment="1">
      <alignment horizontal="center" wrapText="1"/>
    </xf>
    <xf numFmtId="0" fontId="6" fillId="2" borderId="21" xfId="0" applyFont="1" applyFill="1" applyBorder="1" applyAlignment="1">
      <alignment horizontal="center" wrapText="1"/>
    </xf>
    <xf numFmtId="0" fontId="6" fillId="2" borderId="13" xfId="0" applyFont="1" applyFill="1" applyBorder="1" applyAlignment="1">
      <alignment horizontal="center" wrapText="1"/>
    </xf>
    <xf numFmtId="0" fontId="6" fillId="2" borderId="14" xfId="0" applyFont="1" applyFill="1" applyBorder="1" applyAlignment="1">
      <alignment horizontal="center" wrapText="1"/>
    </xf>
    <xf numFmtId="0" fontId="6" fillId="2" borderId="26" xfId="0" applyFont="1" applyFill="1" applyBorder="1" applyAlignment="1">
      <alignment horizontal="center" wrapText="1"/>
    </xf>
    <xf numFmtId="0" fontId="45" fillId="0" borderId="6" xfId="0" applyFont="1" applyBorder="1" applyAlignment="1">
      <alignment horizontal="left" vertical="center" wrapText="1"/>
    </xf>
    <xf numFmtId="0" fontId="45" fillId="0" borderId="3" xfId="0" applyFont="1" applyBorder="1" applyAlignment="1">
      <alignment horizontal="left" vertical="center" wrapText="1"/>
    </xf>
  </cellXfs>
  <cellStyles count="17">
    <cellStyle name="Euro" xfId="1" xr:uid="{00000000-0005-0000-0000-000000000000}"/>
    <cellStyle name="Euro 2" xfId="8" xr:uid="{00000000-0005-0000-0000-000001000000}"/>
    <cellStyle name="Euro 2 2" xfId="12" xr:uid="{00000000-0005-0000-0000-000002000000}"/>
    <cellStyle name="Euro 2 3" xfId="13" xr:uid="{00000000-0005-0000-0000-000003000000}"/>
    <cellStyle name="Euro 2 4" xfId="14" xr:uid="{00000000-0005-0000-0000-000004000000}"/>
    <cellStyle name="Hipervínculo" xfId="15" builtinId="8"/>
    <cellStyle name="Millares 2" xfId="2" xr:uid="{00000000-0005-0000-0000-000006000000}"/>
    <cellStyle name="Millares 3" xfId="9" xr:uid="{00000000-0005-0000-0000-000007000000}"/>
    <cellStyle name="Normal" xfId="0" builtinId="0"/>
    <cellStyle name="Normal 2" xfId="3" xr:uid="{00000000-0005-0000-0000-000009000000}"/>
    <cellStyle name="Normal 2 2" xfId="10" xr:uid="{00000000-0005-0000-0000-00000A000000}"/>
    <cellStyle name="Normal 3" xfId="4" xr:uid="{00000000-0005-0000-0000-00000B000000}"/>
    <cellStyle name="Normal 4" xfId="5" xr:uid="{00000000-0005-0000-0000-00000C000000}"/>
    <cellStyle name="Normal 5" xfId="6" xr:uid="{00000000-0005-0000-0000-00000D000000}"/>
    <cellStyle name="Normal 5 2" xfId="11" xr:uid="{00000000-0005-0000-0000-00000E000000}"/>
    <cellStyle name="Normal 6" xfId="7" xr:uid="{00000000-0005-0000-0000-00000F000000}"/>
    <cellStyle name="Normal 7" xfId="16" xr:uid="{00000000-0005-0000-0000-000010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EDEDED"/>
      <rgbColor rgb="FF800000"/>
      <rgbColor rgb="FF43682B"/>
      <rgbColor rgb="FF000080"/>
      <rgbColor rgb="FF997300"/>
      <rgbColor rgb="FF800080"/>
      <rgbColor rgb="FF4472C4"/>
      <rgbColor rgb="FFD9D9D9"/>
      <rgbColor rgb="FF808080"/>
      <rgbColor rgb="FF698ED0"/>
      <rgbColor rgb="FF595959"/>
      <rgbColor rgb="FFF6F9D4"/>
      <rgbColor rgb="FFDEEBF7"/>
      <rgbColor rgb="FF660066"/>
      <rgbColor rgb="FFE0E0E0"/>
      <rgbColor rgb="FF255E91"/>
      <rgbColor rgb="FFCAD7EE"/>
      <rgbColor rgb="FF000080"/>
      <rgbColor rgb="FFFF00FF"/>
      <rgbColor rgb="FFFFF2CC"/>
      <rgbColor rgb="FFEEEEEE"/>
      <rgbColor rgb="FF800080"/>
      <rgbColor rgb="FF800000"/>
      <rgbColor rgb="FF008080"/>
      <rgbColor rgb="FF0000FF"/>
      <rgbColor rgb="FF00CCFF"/>
      <rgbColor rgb="FFDAE3F3"/>
      <rgbColor rgb="FFE2F0D9"/>
      <rgbColor rgb="FFFFEDB8"/>
      <rgbColor rgb="FF99CCFF"/>
      <rgbColor rgb="FFFAD8C1"/>
      <rgbColor rgb="FFCBDFF2"/>
      <rgbColor rgb="FFF8CBAD"/>
      <rgbColor rgb="FF3366FF"/>
      <rgbColor rgb="FF5B9BD5"/>
      <rgbColor rgb="FFD8EACB"/>
      <rgbColor rgb="FFFFC000"/>
      <rgbColor rgb="FFFBE5D6"/>
      <rgbColor rgb="FFED7D31"/>
      <rgbColor rgb="FF666699"/>
      <rgbColor rgb="FFA5A5A5"/>
      <rgbColor rgb="FF003366"/>
      <rgbColor rgb="FF70AD47"/>
      <rgbColor rgb="FF003300"/>
      <rgbColor rgb="FF333300"/>
      <rgbColor rgb="FF9E480E"/>
      <rgbColor rgb="FF636363"/>
      <rgbColor rgb="FF264478"/>
      <rgbColor rgb="FF40404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'2023 Afluente ETAR'!$B$28</c:f>
          <c:strCache>
            <c:ptCount val="1"/>
            <c:pt idx="0">
              <c:v>Caudal diario efluente</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manualLayout>
          <c:layoutTarget val="inner"/>
          <c:xMode val="edge"/>
          <c:yMode val="edge"/>
          <c:x val="0.17658005181990516"/>
          <c:y val="0.17174301423404506"/>
          <c:w val="0.79538532431589726"/>
          <c:h val="0.62265014292381282"/>
        </c:manualLayout>
      </c:layout>
      <c:barChart>
        <c:barDir val="col"/>
        <c:grouping val="clustered"/>
        <c:varyColors val="0"/>
        <c:ser>
          <c:idx val="0"/>
          <c:order val="0"/>
          <c:tx>
            <c:strRef>
              <c:f>'2023 Afluente ETAR'!$B$28:$C$28</c:f>
              <c:strCache>
                <c:ptCount val="2"/>
                <c:pt idx="0">
                  <c:v>Caudal diario efluente</c:v>
                </c:pt>
                <c:pt idx="1">
                  <c:v>m3/día</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Afluente ETAR'!$D$18:$G$18</c:f>
              <c:numCache>
                <c:formatCode>m/d/yyyy</c:formatCode>
                <c:ptCount val="4"/>
                <c:pt idx="0">
                  <c:v>45013</c:v>
                </c:pt>
                <c:pt idx="1">
                  <c:v>45063</c:v>
                </c:pt>
                <c:pt idx="2">
                  <c:v>45162</c:v>
                </c:pt>
                <c:pt idx="3">
                  <c:v>45258</c:v>
                </c:pt>
              </c:numCache>
            </c:numRef>
          </c:cat>
          <c:val>
            <c:numRef>
              <c:f>'2023 Afluente ETAR'!$D$28:$G$28</c:f>
              <c:numCache>
                <c:formatCode>#,##0.00</c:formatCode>
                <c:ptCount val="4"/>
                <c:pt idx="0">
                  <c:v>161.5</c:v>
                </c:pt>
                <c:pt idx="1">
                  <c:v>26.4</c:v>
                </c:pt>
                <c:pt idx="2">
                  <c:v>58</c:v>
                </c:pt>
                <c:pt idx="3">
                  <c:v>44.1</c:v>
                </c:pt>
              </c:numCache>
            </c:numRef>
          </c:val>
          <c:extLst>
            <c:ext xmlns:c16="http://schemas.microsoft.com/office/drawing/2014/chart" uri="{C3380CC4-5D6E-409C-BE32-E72D297353CC}">
              <c16:uniqueId val="{00000000-CBC3-453B-913D-5274F79B1931}"/>
            </c:ext>
          </c:extLst>
        </c:ser>
        <c:dLbls>
          <c:showLegendKey val="0"/>
          <c:showVal val="0"/>
          <c:showCatName val="0"/>
          <c:showSerName val="0"/>
          <c:showPercent val="0"/>
          <c:showBubbleSize val="0"/>
        </c:dLbls>
        <c:gapWidth val="219"/>
        <c:overlap val="-27"/>
        <c:axId val="-545823920"/>
        <c:axId val="-545822832"/>
      </c:barChart>
      <c:dateAx>
        <c:axId val="-545823920"/>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5822832"/>
        <c:crosses val="autoZero"/>
        <c:auto val="1"/>
        <c:lblOffset val="100"/>
        <c:baseTimeUnit val="months"/>
      </c:dateAx>
      <c:valAx>
        <c:axId val="-545822832"/>
        <c:scaling>
          <c:orientation val="minMax"/>
        </c:scaling>
        <c:delete val="0"/>
        <c:axPos val="l"/>
        <c:majorGridlines>
          <c:spPr>
            <a:ln w="9360" cap="flat" cmpd="sng" algn="ctr">
              <a:solidFill>
                <a:srgbClr val="D9D9D9"/>
              </a:solidFill>
              <a:prstDash val="solid"/>
              <a:round/>
            </a:ln>
            <a:effectLst/>
          </c:spPr>
        </c:majorGridlines>
        <c:title>
          <c:tx>
            <c:strRef>
              <c:f>'2023 Afluente ETAR'!$C$28</c:f>
              <c:strCache>
                <c:ptCount val="1"/>
                <c:pt idx="0">
                  <c:v>m3/día</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5823920"/>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Afluente ETAR'!$B$106</c:f>
          <c:strCache>
            <c:ptCount val="1"/>
            <c:pt idx="0">
              <c:v>Nitratos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Afluente ETAR'!$B$106:$C$106</c:f>
              <c:strCache>
                <c:ptCount val="2"/>
                <c:pt idx="0">
                  <c:v>Nitratos </c:v>
                </c:pt>
                <c:pt idx="1">
                  <c:v>mg/l </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Afluente ETAR'!$D$18:$G$18</c:f>
              <c:numCache>
                <c:formatCode>m/d/yyyy</c:formatCode>
                <c:ptCount val="4"/>
                <c:pt idx="0">
                  <c:v>45013</c:v>
                </c:pt>
                <c:pt idx="1">
                  <c:v>45063</c:v>
                </c:pt>
                <c:pt idx="2">
                  <c:v>45162</c:v>
                </c:pt>
                <c:pt idx="3">
                  <c:v>45258</c:v>
                </c:pt>
              </c:numCache>
            </c:numRef>
          </c:cat>
          <c:val>
            <c:numRef>
              <c:f>'2023 Afluente ETAR'!$D$106:$E$106</c:f>
              <c:numCache>
                <c:formatCode>#,##0.00</c:formatCode>
                <c:ptCount val="2"/>
              </c:numCache>
            </c:numRef>
          </c:val>
          <c:extLst>
            <c:ext xmlns:c16="http://schemas.microsoft.com/office/drawing/2014/chart" uri="{C3380CC4-5D6E-409C-BE32-E72D297353CC}">
              <c16:uniqueId val="{00000000-5526-4912-86D1-6263DC027891}"/>
            </c:ext>
          </c:extLst>
        </c:ser>
        <c:dLbls>
          <c:showLegendKey val="0"/>
          <c:showVal val="0"/>
          <c:showCatName val="0"/>
          <c:showSerName val="0"/>
          <c:showPercent val="0"/>
          <c:showBubbleSize val="0"/>
        </c:dLbls>
        <c:gapWidth val="219"/>
        <c:overlap val="-27"/>
        <c:axId val="-539622160"/>
        <c:axId val="-539623248"/>
      </c:barChart>
      <c:dateAx>
        <c:axId val="-539622160"/>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39623248"/>
        <c:crosses val="autoZero"/>
        <c:auto val="1"/>
        <c:lblOffset val="100"/>
        <c:baseTimeUnit val="months"/>
      </c:dateAx>
      <c:valAx>
        <c:axId val="-539623248"/>
        <c:scaling>
          <c:orientation val="minMax"/>
        </c:scaling>
        <c:delete val="0"/>
        <c:axPos val="l"/>
        <c:majorGridlines>
          <c:spPr>
            <a:ln w="9360" cap="flat" cmpd="sng" algn="ctr">
              <a:solidFill>
                <a:srgbClr val="D9D9D9"/>
              </a:solidFill>
              <a:prstDash val="solid"/>
              <a:round/>
            </a:ln>
            <a:effectLst/>
          </c:spPr>
        </c:majorGridlines>
        <c:title>
          <c:tx>
            <c:strRef>
              <c:f>'2023 Afluente ETAR'!$C$106</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39622160"/>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pH</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ETAR'!$Q$18:$R$18</c:f>
              <c:strCache>
                <c:ptCount val="1"/>
                <c:pt idx="0">
                  <c:v>MR-1</c:v>
                </c:pt>
              </c:strCache>
            </c:strRef>
          </c:tx>
          <c:spPr>
            <a:ln w="12700" cap="rnd">
              <a:solidFill>
                <a:schemeClr val="accent1"/>
              </a:solidFill>
              <a:round/>
            </a:ln>
            <a:effectLst/>
          </c:spPr>
          <c:marker>
            <c:symbol val="none"/>
          </c:marker>
          <c:xVal>
            <c:numRef>
              <c:f>'2023 Perfiles ETAR'!$R$21:$R$44</c:f>
              <c:numCache>
                <c:formatCode>#,##0.00</c:formatCode>
                <c:ptCount val="24"/>
                <c:pt idx="0">
                  <c:v>8.1</c:v>
                </c:pt>
                <c:pt idx="1">
                  <c:v>8.1</c:v>
                </c:pt>
                <c:pt idx="2">
                  <c:v>8.1</c:v>
                </c:pt>
                <c:pt idx="3">
                  <c:v>8.1</c:v>
                </c:pt>
                <c:pt idx="4">
                  <c:v>8.1999999999999993</c:v>
                </c:pt>
                <c:pt idx="5">
                  <c:v>8.1999999999999993</c:v>
                </c:pt>
              </c:numCache>
            </c:numRef>
          </c:xVal>
          <c:yVal>
            <c:numRef>
              <c:f>'2023 Perfiles ETAR'!$Q$21:$Q$44</c:f>
              <c:numCache>
                <c:formatCode>#,##0.00</c:formatCode>
                <c:ptCount val="24"/>
                <c:pt idx="0">
                  <c:v>1</c:v>
                </c:pt>
                <c:pt idx="1">
                  <c:v>2</c:v>
                </c:pt>
                <c:pt idx="2">
                  <c:v>3</c:v>
                </c:pt>
                <c:pt idx="3">
                  <c:v>4</c:v>
                </c:pt>
                <c:pt idx="4">
                  <c:v>5</c:v>
                </c:pt>
                <c:pt idx="5">
                  <c:v>6</c:v>
                </c:pt>
              </c:numCache>
            </c:numRef>
          </c:yVal>
          <c:smooth val="1"/>
          <c:extLst>
            <c:ext xmlns:c16="http://schemas.microsoft.com/office/drawing/2014/chart" uri="{C3380CC4-5D6E-409C-BE32-E72D297353CC}">
              <c16:uniqueId val="{00000000-9E90-4833-9E99-799A3030DC05}"/>
            </c:ext>
          </c:extLst>
        </c:ser>
        <c:ser>
          <c:idx val="1"/>
          <c:order val="1"/>
          <c:tx>
            <c:strRef>
              <c:f>'2023 Perfiles ETAR'!$S$18:$T$18</c:f>
              <c:strCache>
                <c:ptCount val="1"/>
                <c:pt idx="0">
                  <c:v>MR-2</c:v>
                </c:pt>
              </c:strCache>
            </c:strRef>
          </c:tx>
          <c:spPr>
            <a:ln w="12700" cap="rnd">
              <a:solidFill>
                <a:schemeClr val="accent2"/>
              </a:solidFill>
              <a:round/>
            </a:ln>
            <a:effectLst/>
          </c:spPr>
          <c:marker>
            <c:symbol val="none"/>
          </c:marker>
          <c:xVal>
            <c:numRef>
              <c:f>'2023 Perfiles ETAR'!$T$21:$T$44</c:f>
              <c:numCache>
                <c:formatCode>#,##0.00</c:formatCode>
                <c:ptCount val="24"/>
                <c:pt idx="0">
                  <c:v>8</c:v>
                </c:pt>
                <c:pt idx="1">
                  <c:v>8.1</c:v>
                </c:pt>
                <c:pt idx="2">
                  <c:v>8.1</c:v>
                </c:pt>
                <c:pt idx="3">
                  <c:v>8.1</c:v>
                </c:pt>
              </c:numCache>
            </c:numRef>
          </c:xVal>
          <c:yVal>
            <c:numRef>
              <c:f>'2023 Perfiles ETAR'!$S$21:$S$44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9E90-4833-9E99-799A3030DC05}"/>
            </c:ext>
          </c:extLst>
        </c:ser>
        <c:ser>
          <c:idx val="2"/>
          <c:order val="2"/>
          <c:tx>
            <c:strRef>
              <c:f>'2023 Perfiles ETAR'!$U$18:$V$18</c:f>
              <c:strCache>
                <c:ptCount val="1"/>
                <c:pt idx="0">
                  <c:v>MR-3</c:v>
                </c:pt>
              </c:strCache>
            </c:strRef>
          </c:tx>
          <c:spPr>
            <a:ln w="12700" cap="rnd">
              <a:solidFill>
                <a:schemeClr val="accent3"/>
              </a:solidFill>
              <a:round/>
            </a:ln>
            <a:effectLst/>
          </c:spPr>
          <c:marker>
            <c:symbol val="none"/>
          </c:marker>
          <c:xVal>
            <c:numRef>
              <c:f>'2023 Perfiles ETAR'!$V$21:$V$44</c:f>
              <c:numCache>
                <c:formatCode>#,##0.00</c:formatCode>
                <c:ptCount val="24"/>
                <c:pt idx="0">
                  <c:v>8</c:v>
                </c:pt>
                <c:pt idx="1">
                  <c:v>8.1</c:v>
                </c:pt>
                <c:pt idx="2">
                  <c:v>8.1</c:v>
                </c:pt>
              </c:numCache>
            </c:numRef>
          </c:xVal>
          <c:yVal>
            <c:numRef>
              <c:f>'2023 Perfiles ETAR'!$U$21:$U$44</c:f>
              <c:numCache>
                <c:formatCode>#,##0.00</c:formatCode>
                <c:ptCount val="24"/>
                <c:pt idx="0">
                  <c:v>1</c:v>
                </c:pt>
                <c:pt idx="1">
                  <c:v>2</c:v>
                </c:pt>
                <c:pt idx="2">
                  <c:v>3</c:v>
                </c:pt>
              </c:numCache>
            </c:numRef>
          </c:yVal>
          <c:smooth val="1"/>
          <c:extLst>
            <c:ext xmlns:c16="http://schemas.microsoft.com/office/drawing/2014/chart" uri="{C3380CC4-5D6E-409C-BE32-E72D297353CC}">
              <c16:uniqueId val="{00000002-9E90-4833-9E99-799A3030DC05}"/>
            </c:ext>
          </c:extLst>
        </c:ser>
        <c:ser>
          <c:idx val="5"/>
          <c:order val="3"/>
          <c:tx>
            <c:strRef>
              <c:f>'2023 Perfiles ETAR'!$W$18:$X$18</c:f>
              <c:strCache>
                <c:ptCount val="1"/>
                <c:pt idx="0">
                  <c:v>MR-4</c:v>
                </c:pt>
              </c:strCache>
            </c:strRef>
          </c:tx>
          <c:spPr>
            <a:ln w="12700" cap="rnd">
              <a:solidFill>
                <a:schemeClr val="accent6"/>
              </a:solidFill>
              <a:round/>
            </a:ln>
            <a:effectLst/>
          </c:spPr>
          <c:marker>
            <c:symbol val="none"/>
          </c:marker>
          <c:xVal>
            <c:numRef>
              <c:f>'2023 Perfiles ETAR'!$X$21:$X$44</c:f>
              <c:numCache>
                <c:formatCode>#,##0.00</c:formatCode>
                <c:ptCount val="24"/>
                <c:pt idx="0">
                  <c:v>8</c:v>
                </c:pt>
                <c:pt idx="1">
                  <c:v>8</c:v>
                </c:pt>
                <c:pt idx="2">
                  <c:v>8.1</c:v>
                </c:pt>
                <c:pt idx="3">
                  <c:v>8.1</c:v>
                </c:pt>
                <c:pt idx="4">
                  <c:v>8.1</c:v>
                </c:pt>
                <c:pt idx="5">
                  <c:v>8.1</c:v>
                </c:pt>
                <c:pt idx="6">
                  <c:v>8.1</c:v>
                </c:pt>
                <c:pt idx="7">
                  <c:v>8.1</c:v>
                </c:pt>
                <c:pt idx="8">
                  <c:v>8.1</c:v>
                </c:pt>
              </c:numCache>
            </c:numRef>
          </c:xVal>
          <c:yVal>
            <c:numRef>
              <c:f>'2023 Perfiles ETAR'!$W$21:$W$44</c:f>
              <c:numCache>
                <c:formatCode>#,##0.00</c:formatCode>
                <c:ptCount val="24"/>
                <c:pt idx="0">
                  <c:v>1</c:v>
                </c:pt>
                <c:pt idx="1">
                  <c:v>2</c:v>
                </c:pt>
                <c:pt idx="2">
                  <c:v>3</c:v>
                </c:pt>
                <c:pt idx="3">
                  <c:v>4</c:v>
                </c:pt>
                <c:pt idx="4">
                  <c:v>5</c:v>
                </c:pt>
                <c:pt idx="5">
                  <c:v>6</c:v>
                </c:pt>
                <c:pt idx="6">
                  <c:v>7</c:v>
                </c:pt>
                <c:pt idx="7">
                  <c:v>8</c:v>
                </c:pt>
                <c:pt idx="8">
                  <c:v>9</c:v>
                </c:pt>
              </c:numCache>
            </c:numRef>
          </c:yVal>
          <c:smooth val="1"/>
          <c:extLst>
            <c:ext xmlns:c16="http://schemas.microsoft.com/office/drawing/2014/chart" uri="{C3380CC4-5D6E-409C-BE32-E72D297353CC}">
              <c16:uniqueId val="{00000003-9E90-4833-9E99-799A3030DC05}"/>
            </c:ext>
          </c:extLst>
        </c:ser>
        <c:ser>
          <c:idx val="3"/>
          <c:order val="4"/>
          <c:tx>
            <c:strRef>
              <c:f>'2023 Perfiles ETAR'!$Y$18:$Z$18</c:f>
              <c:strCache>
                <c:ptCount val="1"/>
                <c:pt idx="0">
                  <c:v>MR-5</c:v>
                </c:pt>
              </c:strCache>
            </c:strRef>
          </c:tx>
          <c:marker>
            <c:symbol val="none"/>
          </c:marker>
          <c:xVal>
            <c:numRef>
              <c:f>'2023 Perfiles ETAR'!$Z$21:$Z$44</c:f>
              <c:numCache>
                <c:formatCode>#,##0.00</c:formatCode>
                <c:ptCount val="24"/>
                <c:pt idx="0">
                  <c:v>8.1</c:v>
                </c:pt>
                <c:pt idx="1">
                  <c:v>8.1</c:v>
                </c:pt>
                <c:pt idx="2">
                  <c:v>8.1999999999999993</c:v>
                </c:pt>
                <c:pt idx="3">
                  <c:v>8.1999999999999993</c:v>
                </c:pt>
                <c:pt idx="4">
                  <c:v>8.1999999999999993</c:v>
                </c:pt>
                <c:pt idx="5">
                  <c:v>8.1999999999999993</c:v>
                </c:pt>
                <c:pt idx="6">
                  <c:v>8.1999999999999993</c:v>
                </c:pt>
                <c:pt idx="7">
                  <c:v>8.1999999999999993</c:v>
                </c:pt>
                <c:pt idx="8">
                  <c:v>8.1999999999999993</c:v>
                </c:pt>
              </c:numCache>
            </c:numRef>
          </c:xVal>
          <c:yVal>
            <c:numRef>
              <c:f>'2023 Perfiles ETAR'!$Y$21:$Y$44</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4-9E90-4833-9E99-799A3030DC05}"/>
            </c:ext>
          </c:extLst>
        </c:ser>
        <c:ser>
          <c:idx val="6"/>
          <c:order val="5"/>
          <c:tx>
            <c:strRef>
              <c:f>'2023 Perfiles ETAR'!$AA$18:$AB$18</c:f>
              <c:strCache>
                <c:ptCount val="1"/>
                <c:pt idx="0">
                  <c:v>MR-6</c:v>
                </c:pt>
              </c:strCache>
            </c:strRef>
          </c:tx>
          <c:marker>
            <c:symbol val="none"/>
          </c:marker>
          <c:xVal>
            <c:numRef>
              <c:f>'2023 Perfiles ETAR'!$AB$21:$AB$44</c:f>
              <c:numCache>
                <c:formatCode>#,##0.00</c:formatCode>
                <c:ptCount val="24"/>
                <c:pt idx="0">
                  <c:v>8</c:v>
                </c:pt>
                <c:pt idx="1">
                  <c:v>8.1</c:v>
                </c:pt>
                <c:pt idx="2">
                  <c:v>8.1</c:v>
                </c:pt>
                <c:pt idx="3">
                  <c:v>8.1999999999999993</c:v>
                </c:pt>
                <c:pt idx="4">
                  <c:v>8.1999999999999993</c:v>
                </c:pt>
                <c:pt idx="5">
                  <c:v>8.1999999999999993</c:v>
                </c:pt>
                <c:pt idx="6">
                  <c:v>8.1999999999999993</c:v>
                </c:pt>
                <c:pt idx="7">
                  <c:v>8.1999999999999993</c:v>
                </c:pt>
                <c:pt idx="8">
                  <c:v>8.1999999999999993</c:v>
                </c:pt>
              </c:numCache>
            </c:numRef>
          </c:xVal>
          <c:yVal>
            <c:numRef>
              <c:f>'2023 Perfiles ETAR'!$AA$21:$AA$44</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EDA5-4FAE-AD32-ECC63D1884EE}"/>
            </c:ext>
          </c:extLst>
        </c:ser>
        <c:ser>
          <c:idx val="4"/>
          <c:order val="6"/>
          <c:tx>
            <c:strRef>
              <c:f>'2023 Perfiles ETAR'!$AC$18:$AD$18</c:f>
              <c:strCache>
                <c:ptCount val="1"/>
                <c:pt idx="0">
                  <c:v>MR-B</c:v>
                </c:pt>
              </c:strCache>
            </c:strRef>
          </c:tx>
          <c:marker>
            <c:symbol val="none"/>
          </c:marker>
          <c:xVal>
            <c:numRef>
              <c:f>'2023 Perfiles ETAR'!$AD$21:$AD$44</c:f>
              <c:numCache>
                <c:formatCode>#,##0.00</c:formatCode>
                <c:ptCount val="24"/>
                <c:pt idx="0">
                  <c:v>8.1</c:v>
                </c:pt>
                <c:pt idx="1">
                  <c:v>8.1</c:v>
                </c:pt>
                <c:pt idx="2">
                  <c:v>8.1</c:v>
                </c:pt>
                <c:pt idx="3">
                  <c:v>8.1999999999999993</c:v>
                </c:pt>
                <c:pt idx="4">
                  <c:v>8.1999999999999993</c:v>
                </c:pt>
                <c:pt idx="5">
                  <c:v>8.1999999999999993</c:v>
                </c:pt>
                <c:pt idx="6">
                  <c:v>8.1999999999999993</c:v>
                </c:pt>
                <c:pt idx="7">
                  <c:v>8.1999999999999993</c:v>
                </c:pt>
              </c:numCache>
            </c:numRef>
          </c:xVal>
          <c:yVal>
            <c:numRef>
              <c:f>'2023 Perfiles ETAR'!$AC$21:$AC$44</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5-9E90-4833-9E99-799A3030DC05}"/>
            </c:ext>
          </c:extLst>
        </c:ser>
        <c:dLbls>
          <c:showLegendKey val="0"/>
          <c:showVal val="0"/>
          <c:showCatName val="0"/>
          <c:showSerName val="0"/>
          <c:showPercent val="0"/>
          <c:showBubbleSize val="0"/>
        </c:dLbls>
        <c:axId val="-364905216"/>
        <c:axId val="-364910112"/>
      </c:scatterChart>
      <c:valAx>
        <c:axId val="-36490521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ud pH</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10112"/>
        <c:crossesAt val="0"/>
        <c:crossBetween val="midCat"/>
        <c:majorUnit val="5"/>
      </c:valAx>
      <c:valAx>
        <c:axId val="-364910112"/>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052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pH</a:t>
            </a:r>
          </a:p>
          <a:p>
            <a:pPr>
              <a:defRPr sz="1400" b="0" i="0" u="none" strike="noStrike" kern="1200" spc="0" baseline="0">
                <a:solidFill>
                  <a:schemeClr val="tx1">
                    <a:lumMod val="65000"/>
                    <a:lumOff val="35000"/>
                  </a:schemeClr>
                </a:solidFill>
                <a:latin typeface="+mn-lt"/>
                <a:ea typeface="+mn-ea"/>
                <a:cs typeface="+mn-cs"/>
              </a:defRPr>
            </a:pPr>
            <a:r>
              <a:rPr lang="es-ES" sz="1000"/>
              <a:t>Muestreo 3 </a:t>
            </a:r>
          </a:p>
        </c:rich>
      </c:tx>
      <c:overlay val="0"/>
      <c:spPr>
        <a:noFill/>
        <a:ln>
          <a:noFill/>
        </a:ln>
        <a:effectLst/>
      </c:spPr>
    </c:title>
    <c:autoTitleDeleted val="0"/>
    <c:plotArea>
      <c:layout/>
      <c:scatterChart>
        <c:scatterStyle val="lineMarker"/>
        <c:varyColors val="0"/>
        <c:ser>
          <c:idx val="0"/>
          <c:order val="0"/>
          <c:tx>
            <c:strRef>
              <c:f>'2023 Perfiles ETAR'!$AF$18:$AG$18</c:f>
              <c:strCache>
                <c:ptCount val="1"/>
                <c:pt idx="0">
                  <c:v>MR-1</c:v>
                </c:pt>
              </c:strCache>
            </c:strRef>
          </c:tx>
          <c:spPr>
            <a:ln w="12700" cap="rnd">
              <a:solidFill>
                <a:schemeClr val="accent1"/>
              </a:solidFill>
              <a:round/>
            </a:ln>
            <a:effectLst/>
          </c:spPr>
          <c:marker>
            <c:symbol val="none"/>
          </c:marker>
          <c:xVal>
            <c:numRef>
              <c:f>'2023 Perfiles ETAR'!$AG$21:$AG$44</c:f>
              <c:numCache>
                <c:formatCode>#,##0.00</c:formatCode>
                <c:ptCount val="24"/>
                <c:pt idx="0">
                  <c:v>8</c:v>
                </c:pt>
                <c:pt idx="1">
                  <c:v>8</c:v>
                </c:pt>
                <c:pt idx="2">
                  <c:v>8.1</c:v>
                </c:pt>
                <c:pt idx="3">
                  <c:v>8.1</c:v>
                </c:pt>
              </c:numCache>
            </c:numRef>
          </c:xVal>
          <c:yVal>
            <c:numRef>
              <c:f>'2023 Perfiles ETAR'!$AF$21:$AF$44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0-7AEA-4DA1-94CF-F907D5A52784}"/>
            </c:ext>
          </c:extLst>
        </c:ser>
        <c:ser>
          <c:idx val="1"/>
          <c:order val="1"/>
          <c:tx>
            <c:strRef>
              <c:f>'2023 Perfiles ETAR'!$AH$18:$AI$18</c:f>
              <c:strCache>
                <c:ptCount val="1"/>
                <c:pt idx="0">
                  <c:v>MR-2</c:v>
                </c:pt>
              </c:strCache>
            </c:strRef>
          </c:tx>
          <c:spPr>
            <a:ln w="12700" cap="rnd">
              <a:solidFill>
                <a:schemeClr val="accent2"/>
              </a:solidFill>
              <a:round/>
            </a:ln>
            <a:effectLst/>
          </c:spPr>
          <c:marker>
            <c:symbol val="none"/>
          </c:marker>
          <c:xVal>
            <c:numRef>
              <c:f>'2023 Perfiles ETAR'!$AI$21:$AI$44</c:f>
              <c:numCache>
                <c:formatCode>#,##0.00</c:formatCode>
                <c:ptCount val="24"/>
                <c:pt idx="0">
                  <c:v>8.1</c:v>
                </c:pt>
                <c:pt idx="1">
                  <c:v>8.1</c:v>
                </c:pt>
                <c:pt idx="2">
                  <c:v>8.1</c:v>
                </c:pt>
              </c:numCache>
            </c:numRef>
          </c:xVal>
          <c:yVal>
            <c:numRef>
              <c:f>'2023 Perfiles ETAR'!$AH$21:$AH$44</c:f>
              <c:numCache>
                <c:formatCode>#,##0.00</c:formatCode>
                <c:ptCount val="24"/>
                <c:pt idx="0">
                  <c:v>1</c:v>
                </c:pt>
                <c:pt idx="1">
                  <c:v>2</c:v>
                </c:pt>
                <c:pt idx="2">
                  <c:v>3</c:v>
                </c:pt>
              </c:numCache>
            </c:numRef>
          </c:yVal>
          <c:smooth val="1"/>
          <c:extLst>
            <c:ext xmlns:c16="http://schemas.microsoft.com/office/drawing/2014/chart" uri="{C3380CC4-5D6E-409C-BE32-E72D297353CC}">
              <c16:uniqueId val="{00000001-7AEA-4DA1-94CF-F907D5A52784}"/>
            </c:ext>
          </c:extLst>
        </c:ser>
        <c:ser>
          <c:idx val="2"/>
          <c:order val="2"/>
          <c:tx>
            <c:strRef>
              <c:f>'2023 Perfiles ETAR'!$AJ$18:$AK$18</c:f>
              <c:strCache>
                <c:ptCount val="1"/>
                <c:pt idx="0">
                  <c:v>MR-3</c:v>
                </c:pt>
              </c:strCache>
            </c:strRef>
          </c:tx>
          <c:spPr>
            <a:ln w="12700" cap="rnd">
              <a:solidFill>
                <a:schemeClr val="accent3"/>
              </a:solidFill>
              <a:round/>
            </a:ln>
            <a:effectLst/>
          </c:spPr>
          <c:marker>
            <c:symbol val="none"/>
          </c:marker>
          <c:xVal>
            <c:numRef>
              <c:f>'2023 Perfiles ETAR'!$AK$21:$AK$44</c:f>
              <c:numCache>
                <c:formatCode>#,##0.00</c:formatCode>
                <c:ptCount val="24"/>
                <c:pt idx="0">
                  <c:v>8.1</c:v>
                </c:pt>
                <c:pt idx="1">
                  <c:v>8.1</c:v>
                </c:pt>
                <c:pt idx="2">
                  <c:v>8.1</c:v>
                </c:pt>
              </c:numCache>
            </c:numRef>
          </c:xVal>
          <c:yVal>
            <c:numRef>
              <c:f>'2023 Perfiles ETAR'!$AJ$21:$AJ$44</c:f>
              <c:numCache>
                <c:formatCode>#,##0.00</c:formatCode>
                <c:ptCount val="24"/>
                <c:pt idx="0">
                  <c:v>1</c:v>
                </c:pt>
                <c:pt idx="1">
                  <c:v>2</c:v>
                </c:pt>
                <c:pt idx="2">
                  <c:v>3</c:v>
                </c:pt>
              </c:numCache>
            </c:numRef>
          </c:yVal>
          <c:smooth val="1"/>
          <c:extLst>
            <c:ext xmlns:c16="http://schemas.microsoft.com/office/drawing/2014/chart" uri="{C3380CC4-5D6E-409C-BE32-E72D297353CC}">
              <c16:uniqueId val="{00000002-7AEA-4DA1-94CF-F907D5A52784}"/>
            </c:ext>
          </c:extLst>
        </c:ser>
        <c:ser>
          <c:idx val="5"/>
          <c:order val="3"/>
          <c:tx>
            <c:strRef>
              <c:f>'2023 Perfiles ETAR'!$AL$18:$AM$18</c:f>
              <c:strCache>
                <c:ptCount val="1"/>
                <c:pt idx="0">
                  <c:v>MR-4</c:v>
                </c:pt>
              </c:strCache>
            </c:strRef>
          </c:tx>
          <c:spPr>
            <a:ln w="12700" cap="rnd">
              <a:solidFill>
                <a:schemeClr val="accent6"/>
              </a:solidFill>
              <a:round/>
            </a:ln>
            <a:effectLst/>
          </c:spPr>
          <c:marker>
            <c:symbol val="none"/>
          </c:marker>
          <c:xVal>
            <c:numRef>
              <c:f>'2023 Perfiles ETAR'!$AM$21:$AM$44</c:f>
              <c:numCache>
                <c:formatCode>#,##0.00</c:formatCode>
                <c:ptCount val="24"/>
                <c:pt idx="0">
                  <c:v>8.1</c:v>
                </c:pt>
                <c:pt idx="1">
                  <c:v>8.1</c:v>
                </c:pt>
                <c:pt idx="2">
                  <c:v>8.1</c:v>
                </c:pt>
                <c:pt idx="3">
                  <c:v>8.1</c:v>
                </c:pt>
                <c:pt idx="4">
                  <c:v>8.1</c:v>
                </c:pt>
                <c:pt idx="5">
                  <c:v>8.1</c:v>
                </c:pt>
                <c:pt idx="6">
                  <c:v>8.1</c:v>
                </c:pt>
              </c:numCache>
            </c:numRef>
          </c:xVal>
          <c:yVal>
            <c:numRef>
              <c:f>'2023 Perfiles ETAR'!$AL$21:$AL$44</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3-7AEA-4DA1-94CF-F907D5A52784}"/>
            </c:ext>
          </c:extLst>
        </c:ser>
        <c:ser>
          <c:idx val="3"/>
          <c:order val="4"/>
          <c:tx>
            <c:strRef>
              <c:f>'2023 Perfiles ETAR'!$AN$18:$AO$18</c:f>
              <c:strCache>
                <c:ptCount val="1"/>
                <c:pt idx="0">
                  <c:v>MR-5</c:v>
                </c:pt>
              </c:strCache>
            </c:strRef>
          </c:tx>
          <c:marker>
            <c:symbol val="none"/>
          </c:marker>
          <c:xVal>
            <c:numRef>
              <c:f>'2023 Perfiles ETAR'!$AO$21:$AO$44</c:f>
              <c:numCache>
                <c:formatCode>#,##0.00</c:formatCode>
                <c:ptCount val="24"/>
                <c:pt idx="0">
                  <c:v>8.1</c:v>
                </c:pt>
                <c:pt idx="1">
                  <c:v>8.1</c:v>
                </c:pt>
                <c:pt idx="2">
                  <c:v>8.1</c:v>
                </c:pt>
                <c:pt idx="3">
                  <c:v>8.1</c:v>
                </c:pt>
                <c:pt idx="4">
                  <c:v>8.1</c:v>
                </c:pt>
                <c:pt idx="5">
                  <c:v>8.1</c:v>
                </c:pt>
                <c:pt idx="6">
                  <c:v>8.1</c:v>
                </c:pt>
              </c:numCache>
            </c:numRef>
          </c:xVal>
          <c:yVal>
            <c:numRef>
              <c:f>'2023 Perfiles ETAR'!$AN$21:$AN$44</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4-7AEA-4DA1-94CF-F907D5A52784}"/>
            </c:ext>
          </c:extLst>
        </c:ser>
        <c:ser>
          <c:idx val="6"/>
          <c:order val="5"/>
          <c:tx>
            <c:strRef>
              <c:f>'2023 Perfiles ETAR'!$AP$18:$AQ$18</c:f>
              <c:strCache>
                <c:ptCount val="1"/>
                <c:pt idx="0">
                  <c:v>MR-6</c:v>
                </c:pt>
              </c:strCache>
            </c:strRef>
          </c:tx>
          <c:marker>
            <c:symbol val="none"/>
          </c:marker>
          <c:xVal>
            <c:numRef>
              <c:f>'2023 Perfiles ETAR'!$AQ$21:$AQ$44</c:f>
              <c:numCache>
                <c:formatCode>#,##0.00</c:formatCode>
                <c:ptCount val="24"/>
                <c:pt idx="0">
                  <c:v>8</c:v>
                </c:pt>
                <c:pt idx="1">
                  <c:v>8</c:v>
                </c:pt>
                <c:pt idx="2">
                  <c:v>8.1</c:v>
                </c:pt>
                <c:pt idx="3">
                  <c:v>8.1</c:v>
                </c:pt>
                <c:pt idx="4">
                  <c:v>8.1</c:v>
                </c:pt>
                <c:pt idx="5">
                  <c:v>8.1</c:v>
                </c:pt>
                <c:pt idx="6">
                  <c:v>8.1</c:v>
                </c:pt>
              </c:numCache>
            </c:numRef>
          </c:xVal>
          <c:yVal>
            <c:numRef>
              <c:f>'2023 Perfiles ETAR'!$AP$21:$AP$44</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0-AAE0-4438-8DD0-421E71DB7305}"/>
            </c:ext>
          </c:extLst>
        </c:ser>
        <c:ser>
          <c:idx val="4"/>
          <c:order val="6"/>
          <c:tx>
            <c:strRef>
              <c:f>'2023 Perfiles ETAR'!$AR$18:$AS$18</c:f>
              <c:strCache>
                <c:ptCount val="1"/>
                <c:pt idx="0">
                  <c:v>MR-B</c:v>
                </c:pt>
              </c:strCache>
            </c:strRef>
          </c:tx>
          <c:marker>
            <c:symbol val="none"/>
          </c:marker>
          <c:xVal>
            <c:numRef>
              <c:f>'2023 Perfiles ETAR'!$AS$21:$AS$44</c:f>
              <c:numCache>
                <c:formatCode>#,##0.00</c:formatCode>
                <c:ptCount val="24"/>
                <c:pt idx="0">
                  <c:v>8</c:v>
                </c:pt>
                <c:pt idx="1">
                  <c:v>8</c:v>
                </c:pt>
                <c:pt idx="2">
                  <c:v>8.1</c:v>
                </c:pt>
                <c:pt idx="3">
                  <c:v>8.1</c:v>
                </c:pt>
                <c:pt idx="4">
                  <c:v>8.1</c:v>
                </c:pt>
                <c:pt idx="5">
                  <c:v>8.1</c:v>
                </c:pt>
                <c:pt idx="6">
                  <c:v>8.1</c:v>
                </c:pt>
              </c:numCache>
            </c:numRef>
          </c:xVal>
          <c:yVal>
            <c:numRef>
              <c:f>'2023 Perfiles ETAR'!$AR$21:$AR$44</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7AEA-4DA1-94CF-F907D5A52784}"/>
            </c:ext>
          </c:extLst>
        </c:ser>
        <c:dLbls>
          <c:showLegendKey val="0"/>
          <c:showVal val="0"/>
          <c:showCatName val="0"/>
          <c:showSerName val="0"/>
          <c:showPercent val="0"/>
          <c:showBubbleSize val="0"/>
        </c:dLbls>
        <c:axId val="-364911200"/>
        <c:axId val="-364923712"/>
      </c:scatterChart>
      <c:valAx>
        <c:axId val="-36491120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ud pH</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23712"/>
        <c:crossesAt val="0"/>
        <c:crossBetween val="midCat"/>
        <c:majorUnit val="5"/>
      </c:valAx>
      <c:valAx>
        <c:axId val="-364923712"/>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11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pH</a:t>
            </a:r>
          </a:p>
          <a:p>
            <a:pPr>
              <a:defRPr sz="1400" b="0" i="0" u="none" strike="noStrike" kern="1200" spc="0" baseline="0">
                <a:solidFill>
                  <a:schemeClr val="tx1">
                    <a:lumMod val="65000"/>
                    <a:lumOff val="35000"/>
                  </a:schemeClr>
                </a:solidFill>
                <a:latin typeface="+mn-lt"/>
                <a:ea typeface="+mn-ea"/>
                <a:cs typeface="+mn-cs"/>
              </a:defRPr>
            </a:pPr>
            <a:r>
              <a:rPr lang="es-ES" sz="1000"/>
              <a:t>Muestreo 4 </a:t>
            </a:r>
          </a:p>
        </c:rich>
      </c:tx>
      <c:overlay val="0"/>
      <c:spPr>
        <a:noFill/>
        <a:ln>
          <a:noFill/>
        </a:ln>
        <a:effectLst/>
      </c:spPr>
    </c:title>
    <c:autoTitleDeleted val="0"/>
    <c:plotArea>
      <c:layout>
        <c:manualLayout>
          <c:layoutTarget val="inner"/>
          <c:xMode val="edge"/>
          <c:yMode val="edge"/>
          <c:x val="0.15229264155450306"/>
          <c:y val="0.20074844345066781"/>
          <c:w val="0.80429475031121"/>
          <c:h val="0.63829150448030159"/>
        </c:manualLayout>
      </c:layout>
      <c:scatterChart>
        <c:scatterStyle val="lineMarker"/>
        <c:varyColors val="0"/>
        <c:ser>
          <c:idx val="0"/>
          <c:order val="0"/>
          <c:tx>
            <c:strRef>
              <c:f>'2023 Perfiles ETAR'!$AU$18:$AV$18</c:f>
              <c:strCache>
                <c:ptCount val="1"/>
                <c:pt idx="0">
                  <c:v>MR-1</c:v>
                </c:pt>
              </c:strCache>
            </c:strRef>
          </c:tx>
          <c:spPr>
            <a:ln w="12700" cap="rnd">
              <a:solidFill>
                <a:schemeClr val="accent1"/>
              </a:solidFill>
              <a:round/>
            </a:ln>
            <a:effectLst/>
          </c:spPr>
          <c:marker>
            <c:symbol val="none"/>
          </c:marker>
          <c:xVal>
            <c:numRef>
              <c:f>'2023 Perfiles ETAR'!$AV$21:$AV$44</c:f>
              <c:numCache>
                <c:formatCode>#,##0.00</c:formatCode>
                <c:ptCount val="24"/>
              </c:numCache>
            </c:numRef>
          </c:xVal>
          <c:yVal>
            <c:numRef>
              <c:f>'2023 Perfiles ETAR'!$AU$21:$AU$44</c:f>
              <c:numCache>
                <c:formatCode>#,##0.00</c:formatCode>
                <c:ptCount val="24"/>
              </c:numCache>
            </c:numRef>
          </c:yVal>
          <c:smooth val="1"/>
          <c:extLst>
            <c:ext xmlns:c16="http://schemas.microsoft.com/office/drawing/2014/chart" uri="{C3380CC4-5D6E-409C-BE32-E72D297353CC}">
              <c16:uniqueId val="{00000000-7D1E-4271-83B5-F6D582075FCA}"/>
            </c:ext>
          </c:extLst>
        </c:ser>
        <c:ser>
          <c:idx val="1"/>
          <c:order val="1"/>
          <c:tx>
            <c:strRef>
              <c:f>'2023 Perfiles ETAR'!$AW$18:$AX$18</c:f>
              <c:strCache>
                <c:ptCount val="1"/>
                <c:pt idx="0">
                  <c:v>MR-2</c:v>
                </c:pt>
              </c:strCache>
            </c:strRef>
          </c:tx>
          <c:spPr>
            <a:ln w="12700" cap="rnd">
              <a:solidFill>
                <a:schemeClr val="accent2"/>
              </a:solidFill>
              <a:round/>
            </a:ln>
            <a:effectLst/>
          </c:spPr>
          <c:marker>
            <c:symbol val="none"/>
          </c:marker>
          <c:xVal>
            <c:numRef>
              <c:f>'2023 Perfiles ETAR'!$AX$21:$AX$44</c:f>
              <c:numCache>
                <c:formatCode>#,##0.00</c:formatCode>
                <c:ptCount val="24"/>
              </c:numCache>
            </c:numRef>
          </c:xVal>
          <c:yVal>
            <c:numRef>
              <c:f>'2023 Perfiles ETAR'!$AW$21:$AW$44</c:f>
              <c:numCache>
                <c:formatCode>#,##0.00</c:formatCode>
                <c:ptCount val="24"/>
              </c:numCache>
            </c:numRef>
          </c:yVal>
          <c:smooth val="1"/>
          <c:extLst>
            <c:ext xmlns:c16="http://schemas.microsoft.com/office/drawing/2014/chart" uri="{C3380CC4-5D6E-409C-BE32-E72D297353CC}">
              <c16:uniqueId val="{00000001-7D1E-4271-83B5-F6D582075FCA}"/>
            </c:ext>
          </c:extLst>
        </c:ser>
        <c:ser>
          <c:idx val="2"/>
          <c:order val="2"/>
          <c:tx>
            <c:strRef>
              <c:f>'2023 Perfiles ETAR'!$AY$18:$AZ$18</c:f>
              <c:strCache>
                <c:ptCount val="1"/>
                <c:pt idx="0">
                  <c:v>MR-3</c:v>
                </c:pt>
              </c:strCache>
            </c:strRef>
          </c:tx>
          <c:spPr>
            <a:ln w="12700" cap="rnd">
              <a:solidFill>
                <a:schemeClr val="accent3"/>
              </a:solidFill>
              <a:round/>
            </a:ln>
            <a:effectLst/>
          </c:spPr>
          <c:marker>
            <c:symbol val="none"/>
          </c:marker>
          <c:xVal>
            <c:numRef>
              <c:f>'2023 Perfiles ETAR'!$AZ$21:$AZ$44</c:f>
              <c:numCache>
                <c:formatCode>#,##0.00</c:formatCode>
                <c:ptCount val="24"/>
              </c:numCache>
            </c:numRef>
          </c:xVal>
          <c:yVal>
            <c:numRef>
              <c:f>'2023 Perfiles ETAR'!$AY$21:$AY$44</c:f>
              <c:numCache>
                <c:formatCode>#,##0.00</c:formatCode>
                <c:ptCount val="24"/>
              </c:numCache>
            </c:numRef>
          </c:yVal>
          <c:smooth val="1"/>
          <c:extLst>
            <c:ext xmlns:c16="http://schemas.microsoft.com/office/drawing/2014/chart" uri="{C3380CC4-5D6E-409C-BE32-E72D297353CC}">
              <c16:uniqueId val="{00000002-7D1E-4271-83B5-F6D582075FCA}"/>
            </c:ext>
          </c:extLst>
        </c:ser>
        <c:ser>
          <c:idx val="5"/>
          <c:order val="3"/>
          <c:tx>
            <c:strRef>
              <c:f>'2023 Perfiles ETAR'!$BA$18:$BB$18</c:f>
              <c:strCache>
                <c:ptCount val="1"/>
                <c:pt idx="0">
                  <c:v>MR-4</c:v>
                </c:pt>
              </c:strCache>
            </c:strRef>
          </c:tx>
          <c:spPr>
            <a:ln w="12700" cap="rnd">
              <a:solidFill>
                <a:schemeClr val="accent6"/>
              </a:solidFill>
              <a:round/>
            </a:ln>
            <a:effectLst/>
          </c:spPr>
          <c:marker>
            <c:symbol val="none"/>
          </c:marker>
          <c:xVal>
            <c:numRef>
              <c:f>'2023 Perfiles ETAR'!$BB$21:$BB$44</c:f>
              <c:numCache>
                <c:formatCode>#,##0.00</c:formatCode>
                <c:ptCount val="24"/>
              </c:numCache>
            </c:numRef>
          </c:xVal>
          <c:yVal>
            <c:numRef>
              <c:f>'2023 Perfiles ETAR'!$BA$21:$BA$44</c:f>
              <c:numCache>
                <c:formatCode>#,##0.00</c:formatCode>
                <c:ptCount val="24"/>
              </c:numCache>
            </c:numRef>
          </c:yVal>
          <c:smooth val="1"/>
          <c:extLst>
            <c:ext xmlns:c16="http://schemas.microsoft.com/office/drawing/2014/chart" uri="{C3380CC4-5D6E-409C-BE32-E72D297353CC}">
              <c16:uniqueId val="{00000003-7D1E-4271-83B5-F6D582075FCA}"/>
            </c:ext>
          </c:extLst>
        </c:ser>
        <c:ser>
          <c:idx val="3"/>
          <c:order val="4"/>
          <c:tx>
            <c:strRef>
              <c:f>'2023 Perfiles ETAR'!$BC$18:$BD$18</c:f>
              <c:strCache>
                <c:ptCount val="1"/>
                <c:pt idx="0">
                  <c:v>MR-5</c:v>
                </c:pt>
              </c:strCache>
            </c:strRef>
          </c:tx>
          <c:marker>
            <c:symbol val="none"/>
          </c:marker>
          <c:xVal>
            <c:numRef>
              <c:f>'2023 Perfiles ETAR'!$BD$22:$BD$44</c:f>
              <c:numCache>
                <c:formatCode>#,##0.00</c:formatCode>
                <c:ptCount val="23"/>
              </c:numCache>
            </c:numRef>
          </c:xVal>
          <c:yVal>
            <c:numRef>
              <c:f>'2023 Perfiles ETAR'!$BC$21:$BC$44</c:f>
              <c:numCache>
                <c:formatCode>#,##0.00</c:formatCode>
                <c:ptCount val="24"/>
              </c:numCache>
            </c:numRef>
          </c:yVal>
          <c:smooth val="0"/>
          <c:extLst>
            <c:ext xmlns:c16="http://schemas.microsoft.com/office/drawing/2014/chart" uri="{C3380CC4-5D6E-409C-BE32-E72D297353CC}">
              <c16:uniqueId val="{00000004-7D1E-4271-83B5-F6D582075FCA}"/>
            </c:ext>
          </c:extLst>
        </c:ser>
        <c:ser>
          <c:idx val="6"/>
          <c:order val="5"/>
          <c:tx>
            <c:strRef>
              <c:f>'2023 Perfiles ETAR'!$BE$18:$BF$18</c:f>
              <c:strCache>
                <c:ptCount val="1"/>
                <c:pt idx="0">
                  <c:v>MR-6</c:v>
                </c:pt>
              </c:strCache>
            </c:strRef>
          </c:tx>
          <c:marker>
            <c:symbol val="none"/>
          </c:marker>
          <c:xVal>
            <c:numRef>
              <c:f>'2023 Perfiles ETAR'!$BF$21:$BF$44</c:f>
              <c:numCache>
                <c:formatCode>#,##0.00</c:formatCode>
                <c:ptCount val="24"/>
              </c:numCache>
            </c:numRef>
          </c:xVal>
          <c:yVal>
            <c:numRef>
              <c:f>'2023 Perfiles ETAR'!$BE$21:$BE$44</c:f>
              <c:numCache>
                <c:formatCode>#,##0.00</c:formatCode>
                <c:ptCount val="24"/>
              </c:numCache>
            </c:numRef>
          </c:yVal>
          <c:smooth val="0"/>
          <c:extLst>
            <c:ext xmlns:c16="http://schemas.microsoft.com/office/drawing/2014/chart" uri="{C3380CC4-5D6E-409C-BE32-E72D297353CC}">
              <c16:uniqueId val="{00000000-B838-4A5D-97E9-A35AA5D97670}"/>
            </c:ext>
          </c:extLst>
        </c:ser>
        <c:ser>
          <c:idx val="4"/>
          <c:order val="6"/>
          <c:tx>
            <c:strRef>
              <c:f>'2023 Perfiles ETAR'!$BG$18:$BH$18</c:f>
              <c:strCache>
                <c:ptCount val="1"/>
                <c:pt idx="0">
                  <c:v>MR-B</c:v>
                </c:pt>
              </c:strCache>
            </c:strRef>
          </c:tx>
          <c:marker>
            <c:symbol val="none"/>
          </c:marker>
          <c:xVal>
            <c:numRef>
              <c:f>'2023 Perfiles ETAR'!$BH$21:$BH$44</c:f>
              <c:numCache>
                <c:formatCode>#,##0.00</c:formatCode>
                <c:ptCount val="24"/>
              </c:numCache>
            </c:numRef>
          </c:xVal>
          <c:yVal>
            <c:numRef>
              <c:f>'2023 Perfiles ETAR'!$BG$21:$BG$44</c:f>
              <c:numCache>
                <c:formatCode>#,##0.00</c:formatCode>
                <c:ptCount val="24"/>
              </c:numCache>
            </c:numRef>
          </c:yVal>
          <c:smooth val="0"/>
          <c:extLst>
            <c:ext xmlns:c16="http://schemas.microsoft.com/office/drawing/2014/chart" uri="{C3380CC4-5D6E-409C-BE32-E72D297353CC}">
              <c16:uniqueId val="{00000005-7D1E-4271-83B5-F6D582075FCA}"/>
            </c:ext>
          </c:extLst>
        </c:ser>
        <c:dLbls>
          <c:showLegendKey val="0"/>
          <c:showVal val="0"/>
          <c:showCatName val="0"/>
          <c:showSerName val="0"/>
          <c:showPercent val="0"/>
          <c:showBubbleSize val="0"/>
        </c:dLbls>
        <c:axId val="-364915552"/>
        <c:axId val="-364933504"/>
      </c:scatterChart>
      <c:valAx>
        <c:axId val="-364915552"/>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ud pH</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33504"/>
        <c:crossesAt val="0"/>
        <c:crossBetween val="midCat"/>
        <c:majorUnit val="5"/>
      </c:valAx>
      <c:valAx>
        <c:axId val="-36493350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155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Salinidad </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ETAR'!$B$135:$C$135</c:f>
              <c:strCache>
                <c:ptCount val="1"/>
                <c:pt idx="0">
                  <c:v>MR-1</c:v>
                </c:pt>
              </c:strCache>
            </c:strRef>
          </c:tx>
          <c:spPr>
            <a:ln w="12700" cap="rnd">
              <a:solidFill>
                <a:schemeClr val="accent1"/>
              </a:solidFill>
              <a:round/>
            </a:ln>
            <a:effectLst/>
          </c:spPr>
          <c:marker>
            <c:symbol val="none"/>
          </c:marker>
          <c:xVal>
            <c:numRef>
              <c:f>'2023 Perfiles ETAR'!$C$138:$C$161</c:f>
              <c:numCache>
                <c:formatCode>#,##0.00</c:formatCode>
                <c:ptCount val="24"/>
                <c:pt idx="0">
                  <c:v>37</c:v>
                </c:pt>
                <c:pt idx="1">
                  <c:v>37</c:v>
                </c:pt>
                <c:pt idx="2">
                  <c:v>37</c:v>
                </c:pt>
                <c:pt idx="3">
                  <c:v>37</c:v>
                </c:pt>
                <c:pt idx="4">
                  <c:v>37</c:v>
                </c:pt>
              </c:numCache>
            </c:numRef>
          </c:xVal>
          <c:yVal>
            <c:numRef>
              <c:f>'2023 Perfiles ETAR'!$B$21:$B$161</c:f>
              <c:numCache>
                <c:formatCode>#,##0.00</c:formatCode>
                <c:ptCount val="141"/>
                <c:pt idx="0">
                  <c:v>1</c:v>
                </c:pt>
                <c:pt idx="1">
                  <c:v>2</c:v>
                </c:pt>
                <c:pt idx="2">
                  <c:v>3</c:v>
                </c:pt>
                <c:pt idx="3">
                  <c:v>4</c:v>
                </c:pt>
                <c:pt idx="4">
                  <c:v>5</c:v>
                </c:pt>
                <c:pt idx="54">
                  <c:v>0</c:v>
                </c:pt>
                <c:pt idx="55">
                  <c:v>0</c:v>
                </c:pt>
                <c:pt idx="56">
                  <c:v>0</c:v>
                </c:pt>
                <c:pt idx="57">
                  <c:v>0</c:v>
                </c:pt>
                <c:pt idx="58">
                  <c:v>0</c:v>
                </c:pt>
                <c:pt idx="59">
                  <c:v>1</c:v>
                </c:pt>
                <c:pt idx="60">
                  <c:v>2</c:v>
                </c:pt>
                <c:pt idx="61">
                  <c:v>3</c:v>
                </c:pt>
                <c:pt idx="62">
                  <c:v>4</c:v>
                </c:pt>
                <c:pt idx="63">
                  <c:v>5</c:v>
                </c:pt>
                <c:pt idx="112">
                  <c:v>0</c:v>
                </c:pt>
                <c:pt idx="113">
                  <c:v>0</c:v>
                </c:pt>
                <c:pt idx="114">
                  <c:v>0</c:v>
                </c:pt>
                <c:pt idx="115">
                  <c:v>0</c:v>
                </c:pt>
                <c:pt idx="116">
                  <c:v>0</c:v>
                </c:pt>
                <c:pt idx="117">
                  <c:v>1</c:v>
                </c:pt>
                <c:pt idx="118">
                  <c:v>2</c:v>
                </c:pt>
                <c:pt idx="119">
                  <c:v>3</c:v>
                </c:pt>
                <c:pt idx="120">
                  <c:v>4</c:v>
                </c:pt>
                <c:pt idx="121">
                  <c:v>5</c:v>
                </c:pt>
              </c:numCache>
            </c:numRef>
          </c:yVal>
          <c:smooth val="1"/>
          <c:extLst>
            <c:ext xmlns:c16="http://schemas.microsoft.com/office/drawing/2014/chart" uri="{C3380CC4-5D6E-409C-BE32-E72D297353CC}">
              <c16:uniqueId val="{00000000-AD69-494D-A2F5-C9D0E888E82C}"/>
            </c:ext>
          </c:extLst>
        </c:ser>
        <c:ser>
          <c:idx val="1"/>
          <c:order val="1"/>
          <c:tx>
            <c:strRef>
              <c:f>'2023 Perfiles ETAR'!$D$135:$E$135</c:f>
              <c:strCache>
                <c:ptCount val="1"/>
                <c:pt idx="0">
                  <c:v>MR-2</c:v>
                </c:pt>
              </c:strCache>
            </c:strRef>
          </c:tx>
          <c:spPr>
            <a:ln w="12700" cap="rnd">
              <a:solidFill>
                <a:schemeClr val="accent2"/>
              </a:solidFill>
              <a:round/>
            </a:ln>
            <a:effectLst/>
          </c:spPr>
          <c:marker>
            <c:symbol val="none"/>
          </c:marker>
          <c:xVal>
            <c:numRef>
              <c:f>'2023 Perfiles ETAR'!$E$138:$E$161</c:f>
              <c:numCache>
                <c:formatCode>#,##0.00</c:formatCode>
                <c:ptCount val="24"/>
                <c:pt idx="0">
                  <c:v>37</c:v>
                </c:pt>
                <c:pt idx="1">
                  <c:v>37</c:v>
                </c:pt>
                <c:pt idx="2">
                  <c:v>37</c:v>
                </c:pt>
                <c:pt idx="3">
                  <c:v>37</c:v>
                </c:pt>
              </c:numCache>
            </c:numRef>
          </c:xVal>
          <c:yVal>
            <c:numRef>
              <c:f>'2023 Perfiles ETAR'!$D$138:$D$161</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AD69-494D-A2F5-C9D0E888E82C}"/>
            </c:ext>
          </c:extLst>
        </c:ser>
        <c:ser>
          <c:idx val="2"/>
          <c:order val="2"/>
          <c:tx>
            <c:strRef>
              <c:f>'2023 Perfiles ETAR'!$F$135:$G$135</c:f>
              <c:strCache>
                <c:ptCount val="1"/>
                <c:pt idx="0">
                  <c:v>MR-3</c:v>
                </c:pt>
              </c:strCache>
            </c:strRef>
          </c:tx>
          <c:spPr>
            <a:ln w="12700" cap="rnd">
              <a:solidFill>
                <a:schemeClr val="accent3"/>
              </a:solidFill>
              <a:round/>
            </a:ln>
            <a:effectLst/>
          </c:spPr>
          <c:marker>
            <c:symbol val="none"/>
          </c:marker>
          <c:xVal>
            <c:numRef>
              <c:f>'2023 Perfiles ETAR'!$G$138:$G$161</c:f>
              <c:numCache>
                <c:formatCode>#,##0.00</c:formatCode>
                <c:ptCount val="24"/>
                <c:pt idx="0">
                  <c:v>36.9</c:v>
                </c:pt>
                <c:pt idx="1">
                  <c:v>36.9</c:v>
                </c:pt>
                <c:pt idx="2">
                  <c:v>37</c:v>
                </c:pt>
                <c:pt idx="3">
                  <c:v>37</c:v>
                </c:pt>
              </c:numCache>
            </c:numRef>
          </c:xVal>
          <c:yVal>
            <c:numRef>
              <c:f>'2023 Perfiles ETAR'!$F$138:$F$161</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AD69-494D-A2F5-C9D0E888E82C}"/>
            </c:ext>
          </c:extLst>
        </c:ser>
        <c:ser>
          <c:idx val="5"/>
          <c:order val="3"/>
          <c:tx>
            <c:strRef>
              <c:f>'2023 Perfiles ETAR'!$H$135:$I$135</c:f>
              <c:strCache>
                <c:ptCount val="1"/>
                <c:pt idx="0">
                  <c:v>MR-4</c:v>
                </c:pt>
              </c:strCache>
            </c:strRef>
          </c:tx>
          <c:spPr>
            <a:ln w="12700" cap="rnd">
              <a:solidFill>
                <a:schemeClr val="accent6"/>
              </a:solidFill>
              <a:round/>
            </a:ln>
            <a:effectLst/>
          </c:spPr>
          <c:marker>
            <c:symbol val="none"/>
          </c:marker>
          <c:xVal>
            <c:numRef>
              <c:f>'2023 Perfiles ETAR'!$I$138:$I$161</c:f>
              <c:numCache>
                <c:formatCode>#,##0.00</c:formatCode>
                <c:ptCount val="24"/>
                <c:pt idx="0">
                  <c:v>37</c:v>
                </c:pt>
                <c:pt idx="1">
                  <c:v>37</c:v>
                </c:pt>
                <c:pt idx="2">
                  <c:v>37</c:v>
                </c:pt>
                <c:pt idx="3">
                  <c:v>37</c:v>
                </c:pt>
                <c:pt idx="4">
                  <c:v>37</c:v>
                </c:pt>
                <c:pt idx="5">
                  <c:v>37</c:v>
                </c:pt>
                <c:pt idx="6">
                  <c:v>37</c:v>
                </c:pt>
                <c:pt idx="7">
                  <c:v>37</c:v>
                </c:pt>
                <c:pt idx="8">
                  <c:v>37</c:v>
                </c:pt>
                <c:pt idx="9">
                  <c:v>37</c:v>
                </c:pt>
                <c:pt idx="10">
                  <c:v>37</c:v>
                </c:pt>
                <c:pt idx="11">
                  <c:v>37</c:v>
                </c:pt>
              </c:numCache>
            </c:numRef>
          </c:xVal>
          <c:yVal>
            <c:numRef>
              <c:f>'2023 Perfiles ETAR'!$H$138:$H$161</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AD69-494D-A2F5-C9D0E888E82C}"/>
            </c:ext>
          </c:extLst>
        </c:ser>
        <c:ser>
          <c:idx val="3"/>
          <c:order val="4"/>
          <c:tx>
            <c:strRef>
              <c:f>'2023 Perfiles ETAR'!$J$135:$K$135</c:f>
              <c:strCache>
                <c:ptCount val="1"/>
                <c:pt idx="0">
                  <c:v>MR-5</c:v>
                </c:pt>
              </c:strCache>
            </c:strRef>
          </c:tx>
          <c:marker>
            <c:symbol val="none"/>
          </c:marker>
          <c:xVal>
            <c:numRef>
              <c:f>'2023 Perfiles ETAR'!$K$138:$K$161</c:f>
              <c:numCache>
                <c:formatCode>#,##0.00</c:formatCode>
                <c:ptCount val="24"/>
                <c:pt idx="0">
                  <c:v>36.9</c:v>
                </c:pt>
                <c:pt idx="1">
                  <c:v>37</c:v>
                </c:pt>
                <c:pt idx="2">
                  <c:v>37</c:v>
                </c:pt>
                <c:pt idx="3">
                  <c:v>37</c:v>
                </c:pt>
                <c:pt idx="4">
                  <c:v>37</c:v>
                </c:pt>
                <c:pt idx="5">
                  <c:v>37</c:v>
                </c:pt>
                <c:pt idx="6">
                  <c:v>37</c:v>
                </c:pt>
                <c:pt idx="7">
                  <c:v>37</c:v>
                </c:pt>
                <c:pt idx="8">
                  <c:v>37</c:v>
                </c:pt>
                <c:pt idx="9">
                  <c:v>37</c:v>
                </c:pt>
              </c:numCache>
            </c:numRef>
          </c:xVal>
          <c:yVal>
            <c:numRef>
              <c:f>'2023 Perfiles ETAR'!$J$138:$J$161</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4-AD69-494D-A2F5-C9D0E888E82C}"/>
            </c:ext>
          </c:extLst>
        </c:ser>
        <c:ser>
          <c:idx val="6"/>
          <c:order val="5"/>
          <c:tx>
            <c:strRef>
              <c:f>'2023 Perfiles ETAR'!$L$135:$M$135</c:f>
              <c:strCache>
                <c:ptCount val="1"/>
                <c:pt idx="0">
                  <c:v>MR-6</c:v>
                </c:pt>
              </c:strCache>
            </c:strRef>
          </c:tx>
          <c:marker>
            <c:symbol val="none"/>
          </c:marker>
          <c:xVal>
            <c:numRef>
              <c:f>'2023 Perfiles ETAR'!$M$138:$M$161</c:f>
              <c:numCache>
                <c:formatCode>#,##0.00</c:formatCode>
                <c:ptCount val="24"/>
                <c:pt idx="0">
                  <c:v>36.700000000000003</c:v>
                </c:pt>
                <c:pt idx="1">
                  <c:v>36.799999999999997</c:v>
                </c:pt>
                <c:pt idx="2">
                  <c:v>36.9</c:v>
                </c:pt>
                <c:pt idx="3">
                  <c:v>36.9</c:v>
                </c:pt>
                <c:pt idx="4">
                  <c:v>36.9</c:v>
                </c:pt>
                <c:pt idx="5">
                  <c:v>36.9</c:v>
                </c:pt>
                <c:pt idx="6">
                  <c:v>36.9</c:v>
                </c:pt>
                <c:pt idx="7">
                  <c:v>36.9</c:v>
                </c:pt>
                <c:pt idx="8">
                  <c:v>36.9</c:v>
                </c:pt>
              </c:numCache>
            </c:numRef>
          </c:xVal>
          <c:yVal>
            <c:numRef>
              <c:f>'2023 Perfiles ETAR'!$L$138:$L$161</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3886-49A3-8963-BC6AA04D52B7}"/>
            </c:ext>
          </c:extLst>
        </c:ser>
        <c:ser>
          <c:idx val="4"/>
          <c:order val="6"/>
          <c:tx>
            <c:strRef>
              <c:f>'2023 Perfiles ETAR'!$N$135:$O$135</c:f>
              <c:strCache>
                <c:ptCount val="1"/>
                <c:pt idx="0">
                  <c:v>MR-B</c:v>
                </c:pt>
              </c:strCache>
            </c:strRef>
          </c:tx>
          <c:marker>
            <c:symbol val="none"/>
          </c:marker>
          <c:xVal>
            <c:numRef>
              <c:f>'2023 Perfiles ETAR'!$O$138:$O$161</c:f>
              <c:numCache>
                <c:formatCode>#,##0.00</c:formatCode>
                <c:ptCount val="24"/>
                <c:pt idx="0">
                  <c:v>36.9</c:v>
                </c:pt>
                <c:pt idx="1">
                  <c:v>36.9</c:v>
                </c:pt>
                <c:pt idx="2">
                  <c:v>37</c:v>
                </c:pt>
                <c:pt idx="3">
                  <c:v>36.9</c:v>
                </c:pt>
                <c:pt idx="4">
                  <c:v>37</c:v>
                </c:pt>
                <c:pt idx="5">
                  <c:v>37</c:v>
                </c:pt>
                <c:pt idx="6">
                  <c:v>37</c:v>
                </c:pt>
              </c:numCache>
            </c:numRef>
          </c:xVal>
          <c:yVal>
            <c:numRef>
              <c:f>'2023 Perfiles ETAR'!$N$138:$N$161</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AD69-494D-A2F5-C9D0E888E82C}"/>
            </c:ext>
          </c:extLst>
        </c:ser>
        <c:dLbls>
          <c:showLegendKey val="0"/>
          <c:showVal val="0"/>
          <c:showCatName val="0"/>
          <c:showSerName val="0"/>
          <c:showPercent val="0"/>
          <c:showBubbleSize val="0"/>
        </c:dLbls>
        <c:axId val="-364907936"/>
        <c:axId val="-364909568"/>
      </c:scatterChart>
      <c:valAx>
        <c:axId val="-36490793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gr/l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09568"/>
        <c:crossesAt val="0"/>
        <c:crossBetween val="midCat"/>
        <c:majorUnit val="5"/>
      </c:valAx>
      <c:valAx>
        <c:axId val="-36490956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07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Salinidad </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ETAR'!$Q$135:$R$135</c:f>
              <c:strCache>
                <c:ptCount val="1"/>
                <c:pt idx="0">
                  <c:v>MR-1</c:v>
                </c:pt>
              </c:strCache>
            </c:strRef>
          </c:tx>
          <c:spPr>
            <a:ln w="12700" cap="rnd">
              <a:solidFill>
                <a:schemeClr val="accent1"/>
              </a:solidFill>
              <a:round/>
            </a:ln>
            <a:effectLst/>
          </c:spPr>
          <c:marker>
            <c:symbol val="none"/>
          </c:marker>
          <c:xVal>
            <c:numRef>
              <c:f>'2023 Perfiles ETAR'!$R$138:$R$161</c:f>
              <c:numCache>
                <c:formatCode>#,##0.00</c:formatCode>
                <c:ptCount val="24"/>
                <c:pt idx="0">
                  <c:v>37.1</c:v>
                </c:pt>
                <c:pt idx="1">
                  <c:v>37.1</c:v>
                </c:pt>
                <c:pt idx="2">
                  <c:v>37.1</c:v>
                </c:pt>
                <c:pt idx="3">
                  <c:v>37.1</c:v>
                </c:pt>
                <c:pt idx="4">
                  <c:v>37.1</c:v>
                </c:pt>
                <c:pt idx="5">
                  <c:v>37.200000000000003</c:v>
                </c:pt>
              </c:numCache>
            </c:numRef>
          </c:xVal>
          <c:yVal>
            <c:numRef>
              <c:f>'2023 Perfiles ETAR'!$Q$138:$Q$161</c:f>
              <c:numCache>
                <c:formatCode>#,##0.00</c:formatCode>
                <c:ptCount val="24"/>
                <c:pt idx="0">
                  <c:v>1</c:v>
                </c:pt>
                <c:pt idx="1">
                  <c:v>2</c:v>
                </c:pt>
                <c:pt idx="2">
                  <c:v>3</c:v>
                </c:pt>
                <c:pt idx="3">
                  <c:v>4</c:v>
                </c:pt>
                <c:pt idx="4">
                  <c:v>5</c:v>
                </c:pt>
                <c:pt idx="5">
                  <c:v>6</c:v>
                </c:pt>
              </c:numCache>
            </c:numRef>
          </c:yVal>
          <c:smooth val="1"/>
          <c:extLst>
            <c:ext xmlns:c16="http://schemas.microsoft.com/office/drawing/2014/chart" uri="{C3380CC4-5D6E-409C-BE32-E72D297353CC}">
              <c16:uniqueId val="{00000000-9691-46A5-8108-16062C414FFD}"/>
            </c:ext>
          </c:extLst>
        </c:ser>
        <c:ser>
          <c:idx val="1"/>
          <c:order val="1"/>
          <c:tx>
            <c:strRef>
              <c:f>'2023 Perfiles ETAR'!$S$135:$T$135</c:f>
              <c:strCache>
                <c:ptCount val="1"/>
                <c:pt idx="0">
                  <c:v>MR-2</c:v>
                </c:pt>
              </c:strCache>
            </c:strRef>
          </c:tx>
          <c:spPr>
            <a:ln w="12700" cap="rnd">
              <a:solidFill>
                <a:schemeClr val="accent2"/>
              </a:solidFill>
              <a:round/>
            </a:ln>
            <a:effectLst/>
          </c:spPr>
          <c:marker>
            <c:symbol val="none"/>
          </c:marker>
          <c:xVal>
            <c:numRef>
              <c:f>'2023 Perfiles ETAR'!$T$138:$T$161</c:f>
              <c:numCache>
                <c:formatCode>#,##0.00</c:formatCode>
                <c:ptCount val="24"/>
                <c:pt idx="0">
                  <c:v>37.1</c:v>
                </c:pt>
                <c:pt idx="1">
                  <c:v>37.1</c:v>
                </c:pt>
                <c:pt idx="2">
                  <c:v>37.1</c:v>
                </c:pt>
                <c:pt idx="3">
                  <c:v>37.1</c:v>
                </c:pt>
              </c:numCache>
            </c:numRef>
          </c:xVal>
          <c:yVal>
            <c:numRef>
              <c:f>'2023 Perfiles ETAR'!$S$138:$S$161</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9691-46A5-8108-16062C414FFD}"/>
            </c:ext>
          </c:extLst>
        </c:ser>
        <c:ser>
          <c:idx val="2"/>
          <c:order val="2"/>
          <c:tx>
            <c:strRef>
              <c:f>'2023 Perfiles ETAR'!$U$135:$V$135</c:f>
              <c:strCache>
                <c:ptCount val="1"/>
                <c:pt idx="0">
                  <c:v>MR-3</c:v>
                </c:pt>
              </c:strCache>
            </c:strRef>
          </c:tx>
          <c:spPr>
            <a:ln w="12700" cap="rnd">
              <a:solidFill>
                <a:schemeClr val="accent3"/>
              </a:solidFill>
              <a:round/>
            </a:ln>
            <a:effectLst/>
          </c:spPr>
          <c:marker>
            <c:symbol val="none"/>
          </c:marker>
          <c:xVal>
            <c:numRef>
              <c:f>'2023 Perfiles ETAR'!$V$138:$V$161</c:f>
              <c:numCache>
                <c:formatCode>#,##0.00</c:formatCode>
                <c:ptCount val="24"/>
                <c:pt idx="0">
                  <c:v>37.1</c:v>
                </c:pt>
                <c:pt idx="1">
                  <c:v>37.1</c:v>
                </c:pt>
                <c:pt idx="2">
                  <c:v>37.1</c:v>
                </c:pt>
              </c:numCache>
            </c:numRef>
          </c:xVal>
          <c:yVal>
            <c:numRef>
              <c:f>'2023 Perfiles ETAR'!$U$138:$U$161</c:f>
              <c:numCache>
                <c:formatCode>#,##0.00</c:formatCode>
                <c:ptCount val="24"/>
                <c:pt idx="0">
                  <c:v>1</c:v>
                </c:pt>
                <c:pt idx="1">
                  <c:v>2</c:v>
                </c:pt>
                <c:pt idx="2">
                  <c:v>3</c:v>
                </c:pt>
              </c:numCache>
            </c:numRef>
          </c:yVal>
          <c:smooth val="1"/>
          <c:extLst>
            <c:ext xmlns:c16="http://schemas.microsoft.com/office/drawing/2014/chart" uri="{C3380CC4-5D6E-409C-BE32-E72D297353CC}">
              <c16:uniqueId val="{00000002-9691-46A5-8108-16062C414FFD}"/>
            </c:ext>
          </c:extLst>
        </c:ser>
        <c:ser>
          <c:idx val="5"/>
          <c:order val="3"/>
          <c:tx>
            <c:strRef>
              <c:f>'2023 Perfiles ETAR'!$W$135:$X$135</c:f>
              <c:strCache>
                <c:ptCount val="1"/>
                <c:pt idx="0">
                  <c:v>MR-4</c:v>
                </c:pt>
              </c:strCache>
            </c:strRef>
          </c:tx>
          <c:spPr>
            <a:ln w="12700" cap="rnd">
              <a:solidFill>
                <a:schemeClr val="accent6"/>
              </a:solidFill>
              <a:round/>
            </a:ln>
            <a:effectLst/>
          </c:spPr>
          <c:marker>
            <c:symbol val="none"/>
          </c:marker>
          <c:xVal>
            <c:numRef>
              <c:f>'2023 Perfiles ETAR'!$X$138:$X$161</c:f>
              <c:numCache>
                <c:formatCode>#,##0.00</c:formatCode>
                <c:ptCount val="24"/>
                <c:pt idx="0">
                  <c:v>37.1</c:v>
                </c:pt>
                <c:pt idx="1">
                  <c:v>37.1</c:v>
                </c:pt>
                <c:pt idx="2">
                  <c:v>37.1</c:v>
                </c:pt>
                <c:pt idx="3">
                  <c:v>37.1</c:v>
                </c:pt>
                <c:pt idx="4">
                  <c:v>37.1</c:v>
                </c:pt>
                <c:pt idx="5">
                  <c:v>37.1</c:v>
                </c:pt>
                <c:pt idx="6">
                  <c:v>37.1</c:v>
                </c:pt>
                <c:pt idx="7">
                  <c:v>37.1</c:v>
                </c:pt>
                <c:pt idx="8">
                  <c:v>37.1</c:v>
                </c:pt>
              </c:numCache>
            </c:numRef>
          </c:xVal>
          <c:yVal>
            <c:numRef>
              <c:f>'2023 Perfiles ETAR'!$W$138:$W$161</c:f>
              <c:numCache>
                <c:formatCode>#,##0.00</c:formatCode>
                <c:ptCount val="24"/>
                <c:pt idx="0">
                  <c:v>1</c:v>
                </c:pt>
                <c:pt idx="1">
                  <c:v>2</c:v>
                </c:pt>
                <c:pt idx="2">
                  <c:v>3</c:v>
                </c:pt>
                <c:pt idx="3">
                  <c:v>4</c:v>
                </c:pt>
                <c:pt idx="4">
                  <c:v>5</c:v>
                </c:pt>
                <c:pt idx="5">
                  <c:v>6</c:v>
                </c:pt>
                <c:pt idx="6">
                  <c:v>7</c:v>
                </c:pt>
                <c:pt idx="7">
                  <c:v>8</c:v>
                </c:pt>
                <c:pt idx="8">
                  <c:v>9</c:v>
                </c:pt>
              </c:numCache>
            </c:numRef>
          </c:yVal>
          <c:smooth val="1"/>
          <c:extLst>
            <c:ext xmlns:c16="http://schemas.microsoft.com/office/drawing/2014/chart" uri="{C3380CC4-5D6E-409C-BE32-E72D297353CC}">
              <c16:uniqueId val="{00000003-9691-46A5-8108-16062C414FFD}"/>
            </c:ext>
          </c:extLst>
        </c:ser>
        <c:ser>
          <c:idx val="3"/>
          <c:order val="4"/>
          <c:tx>
            <c:strRef>
              <c:f>'2023 Perfiles ETAR'!$Y$135:$Z$135</c:f>
              <c:strCache>
                <c:ptCount val="1"/>
                <c:pt idx="0">
                  <c:v>MR-5</c:v>
                </c:pt>
              </c:strCache>
            </c:strRef>
          </c:tx>
          <c:marker>
            <c:symbol val="none"/>
          </c:marker>
          <c:xVal>
            <c:numRef>
              <c:f>'2023 Perfiles ETAR'!$Z$138:$Z$161</c:f>
              <c:numCache>
                <c:formatCode>#,##0.00</c:formatCode>
                <c:ptCount val="24"/>
                <c:pt idx="0">
                  <c:v>37.1</c:v>
                </c:pt>
                <c:pt idx="1">
                  <c:v>37.1</c:v>
                </c:pt>
                <c:pt idx="2">
                  <c:v>37.1</c:v>
                </c:pt>
                <c:pt idx="3">
                  <c:v>37.1</c:v>
                </c:pt>
                <c:pt idx="4">
                  <c:v>37.1</c:v>
                </c:pt>
                <c:pt idx="5">
                  <c:v>37</c:v>
                </c:pt>
                <c:pt idx="6">
                  <c:v>37.1</c:v>
                </c:pt>
                <c:pt idx="7">
                  <c:v>37.1</c:v>
                </c:pt>
                <c:pt idx="8">
                  <c:v>37.1</c:v>
                </c:pt>
              </c:numCache>
            </c:numRef>
          </c:xVal>
          <c:yVal>
            <c:numRef>
              <c:f>'2023 Perfiles ETAR'!$Y$138:$Y$161</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4-9691-46A5-8108-16062C414FFD}"/>
            </c:ext>
          </c:extLst>
        </c:ser>
        <c:ser>
          <c:idx val="6"/>
          <c:order val="5"/>
          <c:tx>
            <c:strRef>
              <c:f>'2023 Perfiles ETAR'!$AA$135:$AB$135</c:f>
              <c:strCache>
                <c:ptCount val="1"/>
                <c:pt idx="0">
                  <c:v>MR-6</c:v>
                </c:pt>
              </c:strCache>
            </c:strRef>
          </c:tx>
          <c:marker>
            <c:symbol val="none"/>
          </c:marker>
          <c:xVal>
            <c:numRef>
              <c:f>'2023 Perfiles ETAR'!$AB$138:$AB$161</c:f>
              <c:numCache>
                <c:formatCode>#,##0.00</c:formatCode>
                <c:ptCount val="24"/>
                <c:pt idx="0">
                  <c:v>37</c:v>
                </c:pt>
                <c:pt idx="1">
                  <c:v>37</c:v>
                </c:pt>
                <c:pt idx="2">
                  <c:v>37.1</c:v>
                </c:pt>
                <c:pt idx="3">
                  <c:v>37.1</c:v>
                </c:pt>
                <c:pt idx="4">
                  <c:v>37.1</c:v>
                </c:pt>
                <c:pt idx="5">
                  <c:v>37.1</c:v>
                </c:pt>
                <c:pt idx="6">
                  <c:v>37.1</c:v>
                </c:pt>
                <c:pt idx="7">
                  <c:v>37.1</c:v>
                </c:pt>
                <c:pt idx="8">
                  <c:v>37.1</c:v>
                </c:pt>
              </c:numCache>
            </c:numRef>
          </c:xVal>
          <c:yVal>
            <c:numRef>
              <c:f>'2023 Perfiles ETAR'!$AA$138:$AA$161</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24D3-401E-8EBC-83E8E9317DAB}"/>
            </c:ext>
          </c:extLst>
        </c:ser>
        <c:ser>
          <c:idx val="4"/>
          <c:order val="6"/>
          <c:tx>
            <c:strRef>
              <c:f>'2023 Perfiles ETAR'!$AC$135:$AD$135</c:f>
              <c:strCache>
                <c:ptCount val="1"/>
                <c:pt idx="0">
                  <c:v>MR-B</c:v>
                </c:pt>
              </c:strCache>
            </c:strRef>
          </c:tx>
          <c:marker>
            <c:symbol val="none"/>
          </c:marker>
          <c:xVal>
            <c:numRef>
              <c:f>'2023 Perfiles ETAR'!$AD$138:$AD$161</c:f>
              <c:numCache>
                <c:formatCode>#,##0.00</c:formatCode>
                <c:ptCount val="24"/>
                <c:pt idx="0">
                  <c:v>37</c:v>
                </c:pt>
                <c:pt idx="1">
                  <c:v>37.1</c:v>
                </c:pt>
                <c:pt idx="2">
                  <c:v>37.1</c:v>
                </c:pt>
                <c:pt idx="3">
                  <c:v>37.1</c:v>
                </c:pt>
                <c:pt idx="4">
                  <c:v>37.1</c:v>
                </c:pt>
                <c:pt idx="5">
                  <c:v>37.1</c:v>
                </c:pt>
                <c:pt idx="6">
                  <c:v>37.1</c:v>
                </c:pt>
                <c:pt idx="7">
                  <c:v>37.1</c:v>
                </c:pt>
              </c:numCache>
            </c:numRef>
          </c:xVal>
          <c:yVal>
            <c:numRef>
              <c:f>'2023 Perfiles ETAR'!$AC$138:$AC$161</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5-9691-46A5-8108-16062C414FFD}"/>
            </c:ext>
          </c:extLst>
        </c:ser>
        <c:dLbls>
          <c:showLegendKey val="0"/>
          <c:showVal val="0"/>
          <c:showCatName val="0"/>
          <c:showSerName val="0"/>
          <c:showPercent val="0"/>
          <c:showBubbleSize val="0"/>
        </c:dLbls>
        <c:axId val="-364909024"/>
        <c:axId val="-364932960"/>
      </c:scatterChart>
      <c:valAx>
        <c:axId val="-36490902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gr/l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32960"/>
        <c:crossesAt val="0"/>
        <c:crossBetween val="midCat"/>
        <c:majorUnit val="5"/>
      </c:valAx>
      <c:valAx>
        <c:axId val="-364932960"/>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090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Salinidad </a:t>
            </a:r>
          </a:p>
          <a:p>
            <a:pPr>
              <a:defRPr sz="1400" b="0" i="0" u="none" strike="noStrike" kern="1200" spc="0" baseline="0">
                <a:solidFill>
                  <a:schemeClr val="tx1">
                    <a:lumMod val="65000"/>
                    <a:lumOff val="35000"/>
                  </a:schemeClr>
                </a:solidFill>
                <a:latin typeface="+mn-lt"/>
                <a:ea typeface="+mn-ea"/>
                <a:cs typeface="+mn-cs"/>
              </a:defRPr>
            </a:pPr>
            <a:r>
              <a:rPr lang="es-ES" sz="1000"/>
              <a:t>Muestreo 3</a:t>
            </a:r>
          </a:p>
        </c:rich>
      </c:tx>
      <c:overlay val="0"/>
      <c:spPr>
        <a:noFill/>
        <a:ln>
          <a:noFill/>
        </a:ln>
        <a:effectLst/>
      </c:spPr>
    </c:title>
    <c:autoTitleDeleted val="0"/>
    <c:plotArea>
      <c:layout/>
      <c:scatterChart>
        <c:scatterStyle val="lineMarker"/>
        <c:varyColors val="0"/>
        <c:ser>
          <c:idx val="0"/>
          <c:order val="0"/>
          <c:tx>
            <c:strRef>
              <c:f>'2023 Perfiles ETAR'!$AF$135:$AG$135</c:f>
              <c:strCache>
                <c:ptCount val="1"/>
                <c:pt idx="0">
                  <c:v>MR-1</c:v>
                </c:pt>
              </c:strCache>
            </c:strRef>
          </c:tx>
          <c:spPr>
            <a:ln w="12700" cap="rnd">
              <a:solidFill>
                <a:schemeClr val="accent1"/>
              </a:solidFill>
              <a:round/>
            </a:ln>
            <a:effectLst/>
          </c:spPr>
          <c:marker>
            <c:symbol val="none"/>
          </c:marker>
          <c:xVal>
            <c:numRef>
              <c:f>'2023 Perfiles ETAR'!$AG$138:$AG$161</c:f>
              <c:numCache>
                <c:formatCode>#,##0.00</c:formatCode>
                <c:ptCount val="24"/>
                <c:pt idx="0">
                  <c:v>37</c:v>
                </c:pt>
                <c:pt idx="1">
                  <c:v>37</c:v>
                </c:pt>
                <c:pt idx="2">
                  <c:v>37.1</c:v>
                </c:pt>
                <c:pt idx="3">
                  <c:v>37</c:v>
                </c:pt>
              </c:numCache>
            </c:numRef>
          </c:xVal>
          <c:yVal>
            <c:numRef>
              <c:f>'2023 Perfiles ETAR'!$AF$138:$AF$161</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0-681B-4D9E-A83D-DF89EBA98120}"/>
            </c:ext>
          </c:extLst>
        </c:ser>
        <c:ser>
          <c:idx val="1"/>
          <c:order val="1"/>
          <c:tx>
            <c:strRef>
              <c:f>'2023 Perfiles ETAR'!$AH$135:$AI$135</c:f>
              <c:strCache>
                <c:ptCount val="1"/>
                <c:pt idx="0">
                  <c:v>MR-2</c:v>
                </c:pt>
              </c:strCache>
            </c:strRef>
          </c:tx>
          <c:spPr>
            <a:ln w="12700" cap="rnd">
              <a:solidFill>
                <a:schemeClr val="accent2"/>
              </a:solidFill>
              <a:round/>
            </a:ln>
            <a:effectLst/>
          </c:spPr>
          <c:marker>
            <c:symbol val="none"/>
          </c:marker>
          <c:xVal>
            <c:numRef>
              <c:f>'2023 Perfiles ETAR'!$AI$138:$AI$161</c:f>
              <c:numCache>
                <c:formatCode>#,##0.00</c:formatCode>
                <c:ptCount val="24"/>
                <c:pt idx="0">
                  <c:v>37.1</c:v>
                </c:pt>
                <c:pt idx="1">
                  <c:v>37</c:v>
                </c:pt>
                <c:pt idx="2">
                  <c:v>37.1</c:v>
                </c:pt>
              </c:numCache>
            </c:numRef>
          </c:xVal>
          <c:yVal>
            <c:numRef>
              <c:f>'2023 Perfiles ETAR'!$AH$138:$AH$161</c:f>
              <c:numCache>
                <c:formatCode>#,##0.00</c:formatCode>
                <c:ptCount val="24"/>
                <c:pt idx="0">
                  <c:v>1</c:v>
                </c:pt>
                <c:pt idx="1">
                  <c:v>2</c:v>
                </c:pt>
                <c:pt idx="2">
                  <c:v>3</c:v>
                </c:pt>
              </c:numCache>
            </c:numRef>
          </c:yVal>
          <c:smooth val="1"/>
          <c:extLst>
            <c:ext xmlns:c16="http://schemas.microsoft.com/office/drawing/2014/chart" uri="{C3380CC4-5D6E-409C-BE32-E72D297353CC}">
              <c16:uniqueId val="{00000001-681B-4D9E-A83D-DF89EBA98120}"/>
            </c:ext>
          </c:extLst>
        </c:ser>
        <c:ser>
          <c:idx val="2"/>
          <c:order val="2"/>
          <c:tx>
            <c:strRef>
              <c:f>'2023 Perfiles ETAR'!$AJ$135:$AK$135</c:f>
              <c:strCache>
                <c:ptCount val="1"/>
                <c:pt idx="0">
                  <c:v>MR-3</c:v>
                </c:pt>
              </c:strCache>
            </c:strRef>
          </c:tx>
          <c:spPr>
            <a:ln w="12700" cap="rnd">
              <a:solidFill>
                <a:schemeClr val="accent3"/>
              </a:solidFill>
              <a:round/>
            </a:ln>
            <a:effectLst/>
          </c:spPr>
          <c:marker>
            <c:symbol val="none"/>
          </c:marker>
          <c:xVal>
            <c:numRef>
              <c:f>'2023 Perfiles ETAR'!$AK$138:$AK$161</c:f>
              <c:numCache>
                <c:formatCode>#,##0.00</c:formatCode>
                <c:ptCount val="24"/>
                <c:pt idx="0">
                  <c:v>36.799999999999997</c:v>
                </c:pt>
                <c:pt idx="1">
                  <c:v>36.9</c:v>
                </c:pt>
                <c:pt idx="2">
                  <c:v>36.9</c:v>
                </c:pt>
              </c:numCache>
            </c:numRef>
          </c:xVal>
          <c:yVal>
            <c:numRef>
              <c:f>'2023 Perfiles ETAR'!$AJ$138:$AJ$161</c:f>
              <c:numCache>
                <c:formatCode>#,##0.00</c:formatCode>
                <c:ptCount val="24"/>
                <c:pt idx="0">
                  <c:v>1</c:v>
                </c:pt>
                <c:pt idx="1">
                  <c:v>2</c:v>
                </c:pt>
                <c:pt idx="2">
                  <c:v>3</c:v>
                </c:pt>
              </c:numCache>
            </c:numRef>
          </c:yVal>
          <c:smooth val="1"/>
          <c:extLst>
            <c:ext xmlns:c16="http://schemas.microsoft.com/office/drawing/2014/chart" uri="{C3380CC4-5D6E-409C-BE32-E72D297353CC}">
              <c16:uniqueId val="{00000002-681B-4D9E-A83D-DF89EBA98120}"/>
            </c:ext>
          </c:extLst>
        </c:ser>
        <c:ser>
          <c:idx val="5"/>
          <c:order val="3"/>
          <c:tx>
            <c:strRef>
              <c:f>'2023 Perfiles ETAR'!$AL$135:$AM$135</c:f>
              <c:strCache>
                <c:ptCount val="1"/>
                <c:pt idx="0">
                  <c:v>MR-4</c:v>
                </c:pt>
              </c:strCache>
            </c:strRef>
          </c:tx>
          <c:spPr>
            <a:ln w="12700" cap="rnd">
              <a:solidFill>
                <a:schemeClr val="accent6"/>
              </a:solidFill>
              <a:round/>
            </a:ln>
            <a:effectLst/>
          </c:spPr>
          <c:marker>
            <c:symbol val="none"/>
          </c:marker>
          <c:xVal>
            <c:numRef>
              <c:f>'2023 Perfiles ETAR'!$AM$138:$AM$161</c:f>
              <c:numCache>
                <c:formatCode>#,##0.00</c:formatCode>
                <c:ptCount val="24"/>
                <c:pt idx="0">
                  <c:v>36.9</c:v>
                </c:pt>
                <c:pt idx="1">
                  <c:v>37</c:v>
                </c:pt>
                <c:pt idx="2">
                  <c:v>37</c:v>
                </c:pt>
                <c:pt idx="3">
                  <c:v>37</c:v>
                </c:pt>
                <c:pt idx="4">
                  <c:v>37.1</c:v>
                </c:pt>
                <c:pt idx="5">
                  <c:v>37.1</c:v>
                </c:pt>
                <c:pt idx="6">
                  <c:v>37.1</c:v>
                </c:pt>
              </c:numCache>
            </c:numRef>
          </c:xVal>
          <c:yVal>
            <c:numRef>
              <c:f>'2023 Perfiles ETAR'!$AL$138:$AL$161</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3-681B-4D9E-A83D-DF89EBA98120}"/>
            </c:ext>
          </c:extLst>
        </c:ser>
        <c:ser>
          <c:idx val="3"/>
          <c:order val="4"/>
          <c:tx>
            <c:strRef>
              <c:f>'2023 Perfiles ETAR'!$AN$135:$AO$135</c:f>
              <c:strCache>
                <c:ptCount val="1"/>
                <c:pt idx="0">
                  <c:v>MR-5</c:v>
                </c:pt>
              </c:strCache>
            </c:strRef>
          </c:tx>
          <c:marker>
            <c:symbol val="none"/>
          </c:marker>
          <c:xVal>
            <c:numRef>
              <c:f>'2023 Perfiles ETAR'!$AO$138:$AO$161</c:f>
              <c:numCache>
                <c:formatCode>#,##0.00</c:formatCode>
                <c:ptCount val="24"/>
                <c:pt idx="0">
                  <c:v>37</c:v>
                </c:pt>
                <c:pt idx="1">
                  <c:v>37.1</c:v>
                </c:pt>
                <c:pt idx="2">
                  <c:v>37</c:v>
                </c:pt>
                <c:pt idx="3">
                  <c:v>37.1</c:v>
                </c:pt>
                <c:pt idx="4">
                  <c:v>37.1</c:v>
                </c:pt>
                <c:pt idx="5">
                  <c:v>37.1</c:v>
                </c:pt>
                <c:pt idx="6">
                  <c:v>37.1</c:v>
                </c:pt>
              </c:numCache>
            </c:numRef>
          </c:xVal>
          <c:yVal>
            <c:numRef>
              <c:f>'2023 Perfiles ETAR'!$AN$138:$AN$161</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4-681B-4D9E-A83D-DF89EBA98120}"/>
            </c:ext>
          </c:extLst>
        </c:ser>
        <c:ser>
          <c:idx val="6"/>
          <c:order val="5"/>
          <c:tx>
            <c:strRef>
              <c:f>'2023 Perfiles ETAR'!$AP$135:$AQ$135</c:f>
              <c:strCache>
                <c:ptCount val="1"/>
                <c:pt idx="0">
                  <c:v>MR-6</c:v>
                </c:pt>
              </c:strCache>
            </c:strRef>
          </c:tx>
          <c:marker>
            <c:symbol val="none"/>
          </c:marker>
          <c:xVal>
            <c:numRef>
              <c:f>'2023 Perfiles ETAR'!$AQ$138:$AQ$161</c:f>
              <c:numCache>
                <c:formatCode>#,##0.00</c:formatCode>
                <c:ptCount val="24"/>
                <c:pt idx="0">
                  <c:v>36.9</c:v>
                </c:pt>
                <c:pt idx="1">
                  <c:v>36.9</c:v>
                </c:pt>
                <c:pt idx="2">
                  <c:v>37</c:v>
                </c:pt>
                <c:pt idx="3">
                  <c:v>37</c:v>
                </c:pt>
                <c:pt idx="4">
                  <c:v>37</c:v>
                </c:pt>
                <c:pt idx="5">
                  <c:v>37</c:v>
                </c:pt>
                <c:pt idx="6">
                  <c:v>37</c:v>
                </c:pt>
              </c:numCache>
            </c:numRef>
          </c:xVal>
          <c:yVal>
            <c:numRef>
              <c:f>'2023 Perfiles ETAR'!$AP$138:$AP$161</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0-D54D-4A2C-8020-D588592DF82D}"/>
            </c:ext>
          </c:extLst>
        </c:ser>
        <c:ser>
          <c:idx val="4"/>
          <c:order val="6"/>
          <c:tx>
            <c:strRef>
              <c:f>'2023 Perfiles ETAR'!$AR$135:$AS$135</c:f>
              <c:strCache>
                <c:ptCount val="1"/>
                <c:pt idx="0">
                  <c:v>MR-B</c:v>
                </c:pt>
              </c:strCache>
            </c:strRef>
          </c:tx>
          <c:marker>
            <c:symbol val="none"/>
          </c:marker>
          <c:xVal>
            <c:numRef>
              <c:f>'2023 Perfiles ETAR'!$AS$138:$AS$161</c:f>
              <c:numCache>
                <c:formatCode>#,##0.00</c:formatCode>
                <c:ptCount val="24"/>
                <c:pt idx="0">
                  <c:v>37</c:v>
                </c:pt>
                <c:pt idx="1">
                  <c:v>37</c:v>
                </c:pt>
                <c:pt idx="2">
                  <c:v>37</c:v>
                </c:pt>
                <c:pt idx="3">
                  <c:v>37</c:v>
                </c:pt>
                <c:pt idx="4">
                  <c:v>37</c:v>
                </c:pt>
                <c:pt idx="5">
                  <c:v>37</c:v>
                </c:pt>
                <c:pt idx="6">
                  <c:v>37</c:v>
                </c:pt>
              </c:numCache>
            </c:numRef>
          </c:xVal>
          <c:yVal>
            <c:numRef>
              <c:f>'2023 Perfiles ETAR'!$AR$138:$AR$161</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681B-4D9E-A83D-DF89EBA98120}"/>
            </c:ext>
          </c:extLst>
        </c:ser>
        <c:dLbls>
          <c:showLegendKey val="0"/>
          <c:showVal val="0"/>
          <c:showCatName val="0"/>
          <c:showSerName val="0"/>
          <c:showPercent val="0"/>
          <c:showBubbleSize val="0"/>
        </c:dLbls>
        <c:axId val="-364903040"/>
        <c:axId val="-364908480"/>
      </c:scatterChart>
      <c:valAx>
        <c:axId val="-36490304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gr/l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08480"/>
        <c:crossesAt val="0"/>
        <c:crossBetween val="midCat"/>
        <c:majorUnit val="5"/>
      </c:valAx>
      <c:valAx>
        <c:axId val="-364908480"/>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030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Salinidad </a:t>
            </a:r>
          </a:p>
          <a:p>
            <a:pPr>
              <a:defRPr sz="1400" b="0" i="0" u="none" strike="noStrike" kern="1200" spc="0" baseline="0">
                <a:solidFill>
                  <a:schemeClr val="tx1">
                    <a:lumMod val="65000"/>
                    <a:lumOff val="35000"/>
                  </a:schemeClr>
                </a:solidFill>
                <a:latin typeface="+mn-lt"/>
                <a:ea typeface="+mn-ea"/>
                <a:cs typeface="+mn-cs"/>
              </a:defRPr>
            </a:pPr>
            <a:r>
              <a:rPr lang="es-ES" sz="1000"/>
              <a:t>Muestreo 4</a:t>
            </a:r>
          </a:p>
        </c:rich>
      </c:tx>
      <c:overlay val="0"/>
      <c:spPr>
        <a:noFill/>
        <a:ln>
          <a:noFill/>
        </a:ln>
        <a:effectLst/>
      </c:spPr>
    </c:title>
    <c:autoTitleDeleted val="0"/>
    <c:plotArea>
      <c:layout/>
      <c:scatterChart>
        <c:scatterStyle val="lineMarker"/>
        <c:varyColors val="0"/>
        <c:ser>
          <c:idx val="0"/>
          <c:order val="0"/>
          <c:tx>
            <c:strRef>
              <c:f>'2023 Perfiles ETAR'!$AU$135:$AV$135</c:f>
              <c:strCache>
                <c:ptCount val="1"/>
                <c:pt idx="0">
                  <c:v>MR-1</c:v>
                </c:pt>
              </c:strCache>
            </c:strRef>
          </c:tx>
          <c:spPr>
            <a:ln w="12700" cap="rnd">
              <a:solidFill>
                <a:schemeClr val="accent1"/>
              </a:solidFill>
              <a:round/>
            </a:ln>
            <a:effectLst/>
          </c:spPr>
          <c:marker>
            <c:symbol val="none"/>
          </c:marker>
          <c:xVal>
            <c:numRef>
              <c:f>'2023 Perfiles ETAR'!$AV$138:$AV$161</c:f>
              <c:numCache>
                <c:formatCode>#,##0.00</c:formatCode>
                <c:ptCount val="24"/>
              </c:numCache>
            </c:numRef>
          </c:xVal>
          <c:yVal>
            <c:numRef>
              <c:f>'2023 Perfiles ETAR'!$AU$138:$AU$161</c:f>
              <c:numCache>
                <c:formatCode>#,##0.00</c:formatCode>
                <c:ptCount val="24"/>
              </c:numCache>
            </c:numRef>
          </c:yVal>
          <c:smooth val="1"/>
          <c:extLst>
            <c:ext xmlns:c16="http://schemas.microsoft.com/office/drawing/2014/chart" uri="{C3380CC4-5D6E-409C-BE32-E72D297353CC}">
              <c16:uniqueId val="{00000000-24D5-480E-A222-FB7C639ABB8B}"/>
            </c:ext>
          </c:extLst>
        </c:ser>
        <c:ser>
          <c:idx val="1"/>
          <c:order val="1"/>
          <c:tx>
            <c:strRef>
              <c:f>'2023 Perfiles ETAR'!$AW$135:$AX$135</c:f>
              <c:strCache>
                <c:ptCount val="1"/>
                <c:pt idx="0">
                  <c:v>MR-2</c:v>
                </c:pt>
              </c:strCache>
            </c:strRef>
          </c:tx>
          <c:spPr>
            <a:ln w="12700" cap="rnd">
              <a:solidFill>
                <a:schemeClr val="accent2"/>
              </a:solidFill>
              <a:round/>
            </a:ln>
            <a:effectLst/>
          </c:spPr>
          <c:marker>
            <c:symbol val="none"/>
          </c:marker>
          <c:xVal>
            <c:numRef>
              <c:f>'2023 Perfiles ETAR'!$AX$138:$AX$161</c:f>
              <c:numCache>
                <c:formatCode>#,##0.00</c:formatCode>
                <c:ptCount val="24"/>
              </c:numCache>
            </c:numRef>
          </c:xVal>
          <c:yVal>
            <c:numRef>
              <c:f>'2023 Perfiles ETAR'!$AW$138:$AW$161</c:f>
              <c:numCache>
                <c:formatCode>#,##0.00</c:formatCode>
                <c:ptCount val="24"/>
              </c:numCache>
            </c:numRef>
          </c:yVal>
          <c:smooth val="1"/>
          <c:extLst>
            <c:ext xmlns:c16="http://schemas.microsoft.com/office/drawing/2014/chart" uri="{C3380CC4-5D6E-409C-BE32-E72D297353CC}">
              <c16:uniqueId val="{00000001-24D5-480E-A222-FB7C639ABB8B}"/>
            </c:ext>
          </c:extLst>
        </c:ser>
        <c:ser>
          <c:idx val="2"/>
          <c:order val="2"/>
          <c:tx>
            <c:strRef>
              <c:f>'2023 Perfiles ETAR'!$AY$135:$AZ$135</c:f>
              <c:strCache>
                <c:ptCount val="1"/>
                <c:pt idx="0">
                  <c:v>MR-3</c:v>
                </c:pt>
              </c:strCache>
            </c:strRef>
          </c:tx>
          <c:spPr>
            <a:ln w="12700" cap="rnd">
              <a:solidFill>
                <a:schemeClr val="accent3"/>
              </a:solidFill>
              <a:round/>
            </a:ln>
            <a:effectLst/>
          </c:spPr>
          <c:marker>
            <c:symbol val="none"/>
          </c:marker>
          <c:xVal>
            <c:numRef>
              <c:f>'2023 Perfiles ETAR'!$AZ$138:$AZ$161</c:f>
              <c:numCache>
                <c:formatCode>#,##0.00</c:formatCode>
                <c:ptCount val="24"/>
              </c:numCache>
            </c:numRef>
          </c:xVal>
          <c:yVal>
            <c:numRef>
              <c:f>'2023 Perfiles ETAR'!$AY$138:$AY$161</c:f>
              <c:numCache>
                <c:formatCode>#,##0.00</c:formatCode>
                <c:ptCount val="24"/>
              </c:numCache>
            </c:numRef>
          </c:yVal>
          <c:smooth val="1"/>
          <c:extLst>
            <c:ext xmlns:c16="http://schemas.microsoft.com/office/drawing/2014/chart" uri="{C3380CC4-5D6E-409C-BE32-E72D297353CC}">
              <c16:uniqueId val="{00000002-24D5-480E-A222-FB7C639ABB8B}"/>
            </c:ext>
          </c:extLst>
        </c:ser>
        <c:ser>
          <c:idx val="5"/>
          <c:order val="3"/>
          <c:tx>
            <c:strRef>
              <c:f>'2023 Perfiles ETAR'!$BA$135:$BB$135</c:f>
              <c:strCache>
                <c:ptCount val="1"/>
                <c:pt idx="0">
                  <c:v>MR-4</c:v>
                </c:pt>
              </c:strCache>
            </c:strRef>
          </c:tx>
          <c:spPr>
            <a:ln w="12700" cap="rnd">
              <a:solidFill>
                <a:schemeClr val="accent6"/>
              </a:solidFill>
              <a:round/>
            </a:ln>
            <a:effectLst/>
          </c:spPr>
          <c:marker>
            <c:symbol val="none"/>
          </c:marker>
          <c:xVal>
            <c:numRef>
              <c:f>'2023 Perfiles ETAR'!$BB$138:$BB$161</c:f>
              <c:numCache>
                <c:formatCode>#,##0.00</c:formatCode>
                <c:ptCount val="24"/>
              </c:numCache>
            </c:numRef>
          </c:xVal>
          <c:yVal>
            <c:numRef>
              <c:f>'2023 Perfiles ETAR'!$BA$138:$BA$161</c:f>
              <c:numCache>
                <c:formatCode>#,##0.00</c:formatCode>
                <c:ptCount val="24"/>
              </c:numCache>
            </c:numRef>
          </c:yVal>
          <c:smooth val="1"/>
          <c:extLst>
            <c:ext xmlns:c16="http://schemas.microsoft.com/office/drawing/2014/chart" uri="{C3380CC4-5D6E-409C-BE32-E72D297353CC}">
              <c16:uniqueId val="{00000003-24D5-480E-A222-FB7C639ABB8B}"/>
            </c:ext>
          </c:extLst>
        </c:ser>
        <c:ser>
          <c:idx val="3"/>
          <c:order val="4"/>
          <c:tx>
            <c:strRef>
              <c:f>'2023 Perfiles ETAR'!$BC$135:$BD$135</c:f>
              <c:strCache>
                <c:ptCount val="1"/>
                <c:pt idx="0">
                  <c:v>MR-5</c:v>
                </c:pt>
              </c:strCache>
            </c:strRef>
          </c:tx>
          <c:marker>
            <c:symbol val="none"/>
          </c:marker>
          <c:xVal>
            <c:numRef>
              <c:f>'2023 Perfiles ETAR'!$BD$138:$BD$161</c:f>
              <c:numCache>
                <c:formatCode>#,##0.00</c:formatCode>
                <c:ptCount val="24"/>
              </c:numCache>
            </c:numRef>
          </c:xVal>
          <c:yVal>
            <c:numRef>
              <c:f>'2023 Perfiles ETAR'!$BC$138:$BC$161</c:f>
              <c:numCache>
                <c:formatCode>#,##0.00</c:formatCode>
                <c:ptCount val="24"/>
              </c:numCache>
            </c:numRef>
          </c:yVal>
          <c:smooth val="0"/>
          <c:extLst>
            <c:ext xmlns:c16="http://schemas.microsoft.com/office/drawing/2014/chart" uri="{C3380CC4-5D6E-409C-BE32-E72D297353CC}">
              <c16:uniqueId val="{00000004-24D5-480E-A222-FB7C639ABB8B}"/>
            </c:ext>
          </c:extLst>
        </c:ser>
        <c:ser>
          <c:idx val="6"/>
          <c:order val="5"/>
          <c:tx>
            <c:strRef>
              <c:f>'2023 Perfiles ETAR'!$BE$135:$BF$135</c:f>
              <c:strCache>
                <c:ptCount val="1"/>
                <c:pt idx="0">
                  <c:v>MR-6</c:v>
                </c:pt>
              </c:strCache>
            </c:strRef>
          </c:tx>
          <c:marker>
            <c:symbol val="none"/>
          </c:marker>
          <c:xVal>
            <c:numRef>
              <c:f>'2023 Perfiles ETAR'!$BF$138:$BF$161</c:f>
              <c:numCache>
                <c:formatCode>#,##0.00</c:formatCode>
                <c:ptCount val="24"/>
              </c:numCache>
            </c:numRef>
          </c:xVal>
          <c:yVal>
            <c:numRef>
              <c:f>'2023 Perfiles ETAR'!$BE$138:$BE$161</c:f>
              <c:numCache>
                <c:formatCode>#,##0.00</c:formatCode>
                <c:ptCount val="24"/>
              </c:numCache>
            </c:numRef>
          </c:yVal>
          <c:smooth val="0"/>
          <c:extLst>
            <c:ext xmlns:c16="http://schemas.microsoft.com/office/drawing/2014/chart" uri="{C3380CC4-5D6E-409C-BE32-E72D297353CC}">
              <c16:uniqueId val="{00000000-85C6-4870-A851-E04341CDE09B}"/>
            </c:ext>
          </c:extLst>
        </c:ser>
        <c:ser>
          <c:idx val="4"/>
          <c:order val="6"/>
          <c:tx>
            <c:strRef>
              <c:f>'2023 Perfiles ETAR'!$BG$135:$BH$135</c:f>
              <c:strCache>
                <c:ptCount val="1"/>
                <c:pt idx="0">
                  <c:v>MR-B</c:v>
                </c:pt>
              </c:strCache>
            </c:strRef>
          </c:tx>
          <c:marker>
            <c:symbol val="none"/>
          </c:marker>
          <c:xVal>
            <c:numRef>
              <c:f>'2023 Perfiles ETAR'!$BH$138:$BH$161</c:f>
              <c:numCache>
                <c:formatCode>#,##0.00</c:formatCode>
                <c:ptCount val="24"/>
              </c:numCache>
            </c:numRef>
          </c:xVal>
          <c:yVal>
            <c:numRef>
              <c:f>'2023 Perfiles ETAR'!$BG$138:$BG$161</c:f>
              <c:numCache>
                <c:formatCode>#,##0.00</c:formatCode>
                <c:ptCount val="24"/>
              </c:numCache>
            </c:numRef>
          </c:yVal>
          <c:smooth val="0"/>
          <c:extLst>
            <c:ext xmlns:c16="http://schemas.microsoft.com/office/drawing/2014/chart" uri="{C3380CC4-5D6E-409C-BE32-E72D297353CC}">
              <c16:uniqueId val="{00000005-24D5-480E-A222-FB7C639ABB8B}"/>
            </c:ext>
          </c:extLst>
        </c:ser>
        <c:dLbls>
          <c:showLegendKey val="0"/>
          <c:showVal val="0"/>
          <c:showCatName val="0"/>
          <c:showSerName val="0"/>
          <c:showPercent val="0"/>
          <c:showBubbleSize val="0"/>
        </c:dLbls>
        <c:axId val="-364921536"/>
        <c:axId val="-364928064"/>
      </c:scatterChart>
      <c:valAx>
        <c:axId val="-36492153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gr/l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28064"/>
        <c:crossesAt val="0"/>
        <c:crossBetween val="midCat"/>
        <c:majorUnit val="5"/>
      </c:valAx>
      <c:valAx>
        <c:axId val="-3649280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215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a:t>
            </a:r>
            <a:r>
              <a:rPr lang="es-ES" baseline="0"/>
              <a:t> densidad</a:t>
            </a:r>
            <a:r>
              <a:rPr lang="es-ES"/>
              <a:t>  </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ETAR'!$B$249:$C$249</c:f>
              <c:strCache>
                <c:ptCount val="1"/>
                <c:pt idx="0">
                  <c:v>MR-1</c:v>
                </c:pt>
              </c:strCache>
            </c:strRef>
          </c:tx>
          <c:spPr>
            <a:ln w="12700" cap="rnd">
              <a:solidFill>
                <a:schemeClr val="accent1"/>
              </a:solidFill>
              <a:round/>
            </a:ln>
            <a:effectLst/>
          </c:spPr>
          <c:marker>
            <c:symbol val="none"/>
          </c:marker>
          <c:xVal>
            <c:numRef>
              <c:f>'2023 Perfiles ETAR'!$C$252:$C$275</c:f>
              <c:numCache>
                <c:formatCode>#,##0.00</c:formatCode>
                <c:ptCount val="24"/>
                <c:pt idx="0">
                  <c:v>1026.0999999999999</c:v>
                </c:pt>
                <c:pt idx="1">
                  <c:v>1026.0999999999999</c:v>
                </c:pt>
                <c:pt idx="2">
                  <c:v>1026.0999999999999</c:v>
                </c:pt>
                <c:pt idx="3">
                  <c:v>1026.0999999999999</c:v>
                </c:pt>
                <c:pt idx="4">
                  <c:v>1026.0999999999999</c:v>
                </c:pt>
              </c:numCache>
            </c:numRef>
          </c:xVal>
          <c:yVal>
            <c:numRef>
              <c:f>'2023 Perfiles ETAR'!$B$252:$B$275</c:f>
              <c:numCache>
                <c:formatCode>#,##0.00</c:formatCode>
                <c:ptCount val="24"/>
                <c:pt idx="0">
                  <c:v>1</c:v>
                </c:pt>
                <c:pt idx="1">
                  <c:v>2</c:v>
                </c:pt>
                <c:pt idx="2">
                  <c:v>3</c:v>
                </c:pt>
                <c:pt idx="3">
                  <c:v>4</c:v>
                </c:pt>
                <c:pt idx="4">
                  <c:v>5</c:v>
                </c:pt>
              </c:numCache>
            </c:numRef>
          </c:yVal>
          <c:smooth val="1"/>
          <c:extLst>
            <c:ext xmlns:c16="http://schemas.microsoft.com/office/drawing/2014/chart" uri="{C3380CC4-5D6E-409C-BE32-E72D297353CC}">
              <c16:uniqueId val="{00000000-E07D-4CDA-9422-F0F1D0976AD8}"/>
            </c:ext>
          </c:extLst>
        </c:ser>
        <c:ser>
          <c:idx val="1"/>
          <c:order val="1"/>
          <c:tx>
            <c:strRef>
              <c:f>'2023 Perfiles ETAR'!$D$249:$E$249</c:f>
              <c:strCache>
                <c:ptCount val="1"/>
                <c:pt idx="0">
                  <c:v>MR-2</c:v>
                </c:pt>
              </c:strCache>
            </c:strRef>
          </c:tx>
          <c:spPr>
            <a:ln w="12700" cap="rnd">
              <a:solidFill>
                <a:schemeClr val="accent2"/>
              </a:solidFill>
              <a:round/>
            </a:ln>
            <a:effectLst/>
          </c:spPr>
          <c:marker>
            <c:symbol val="none"/>
          </c:marker>
          <c:xVal>
            <c:numRef>
              <c:f>'2023 Perfiles ETAR'!$E$252:$E$275</c:f>
              <c:numCache>
                <c:formatCode>#,##0.00</c:formatCode>
                <c:ptCount val="24"/>
                <c:pt idx="0">
                  <c:v>1026.0999999999999</c:v>
                </c:pt>
                <c:pt idx="1">
                  <c:v>1026.0999999999999</c:v>
                </c:pt>
                <c:pt idx="2">
                  <c:v>1026.0999999999999</c:v>
                </c:pt>
                <c:pt idx="3">
                  <c:v>1026.0999999999999</c:v>
                </c:pt>
              </c:numCache>
            </c:numRef>
          </c:xVal>
          <c:yVal>
            <c:numRef>
              <c:f>'2023 Perfiles ETAR'!$D$252:$D$275</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E07D-4CDA-9422-F0F1D0976AD8}"/>
            </c:ext>
          </c:extLst>
        </c:ser>
        <c:ser>
          <c:idx val="2"/>
          <c:order val="2"/>
          <c:tx>
            <c:strRef>
              <c:f>'2023 Perfiles ETAR'!$F$249:$G$249</c:f>
              <c:strCache>
                <c:ptCount val="1"/>
                <c:pt idx="0">
                  <c:v>MR-3</c:v>
                </c:pt>
              </c:strCache>
            </c:strRef>
          </c:tx>
          <c:spPr>
            <a:ln w="12700" cap="rnd">
              <a:solidFill>
                <a:schemeClr val="accent3"/>
              </a:solidFill>
              <a:round/>
            </a:ln>
            <a:effectLst/>
          </c:spPr>
          <c:marker>
            <c:symbol val="none"/>
          </c:marker>
          <c:xVal>
            <c:numRef>
              <c:f>'2023 Perfiles ETAR'!$G$252:$G$275</c:f>
              <c:numCache>
                <c:formatCode>#,##0.00</c:formatCode>
                <c:ptCount val="24"/>
                <c:pt idx="0">
                  <c:v>1026.0999999999999</c:v>
                </c:pt>
                <c:pt idx="1">
                  <c:v>1026</c:v>
                </c:pt>
                <c:pt idx="2">
                  <c:v>1026.0999999999999</c:v>
                </c:pt>
                <c:pt idx="3">
                  <c:v>1026.0999999999999</c:v>
                </c:pt>
              </c:numCache>
            </c:numRef>
          </c:xVal>
          <c:yVal>
            <c:numRef>
              <c:f>'2023 Perfiles ETAR'!$F$252:$F$275</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E07D-4CDA-9422-F0F1D0976AD8}"/>
            </c:ext>
          </c:extLst>
        </c:ser>
        <c:ser>
          <c:idx val="5"/>
          <c:order val="3"/>
          <c:tx>
            <c:strRef>
              <c:f>'2023 Perfiles ETAR'!$H$249:$I$249</c:f>
              <c:strCache>
                <c:ptCount val="1"/>
                <c:pt idx="0">
                  <c:v>MR-4</c:v>
                </c:pt>
              </c:strCache>
            </c:strRef>
          </c:tx>
          <c:spPr>
            <a:ln w="12700" cap="rnd">
              <a:solidFill>
                <a:schemeClr val="accent6"/>
              </a:solidFill>
              <a:round/>
            </a:ln>
            <a:effectLst/>
          </c:spPr>
          <c:marker>
            <c:symbol val="none"/>
          </c:marker>
          <c:xVal>
            <c:numRef>
              <c:f>'2023 Perfiles ETAR'!$I$252:$I$275</c:f>
              <c:numCache>
                <c:formatCode>#,##0.00</c:formatCode>
                <c:ptCount val="24"/>
                <c:pt idx="0">
                  <c:v>1026</c:v>
                </c:pt>
                <c:pt idx="1">
                  <c:v>1026</c:v>
                </c:pt>
                <c:pt idx="2">
                  <c:v>1026</c:v>
                </c:pt>
                <c:pt idx="3">
                  <c:v>1026</c:v>
                </c:pt>
                <c:pt idx="4">
                  <c:v>1026</c:v>
                </c:pt>
                <c:pt idx="5">
                  <c:v>1026</c:v>
                </c:pt>
                <c:pt idx="6">
                  <c:v>1026</c:v>
                </c:pt>
                <c:pt idx="7">
                  <c:v>1026</c:v>
                </c:pt>
                <c:pt idx="8">
                  <c:v>1026</c:v>
                </c:pt>
                <c:pt idx="9">
                  <c:v>1026</c:v>
                </c:pt>
                <c:pt idx="10">
                  <c:v>1026</c:v>
                </c:pt>
                <c:pt idx="11">
                  <c:v>1026.0999999999999</c:v>
                </c:pt>
              </c:numCache>
            </c:numRef>
          </c:xVal>
          <c:yVal>
            <c:numRef>
              <c:f>'2023 Perfiles ETAR'!$H$252:$H$275</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E07D-4CDA-9422-F0F1D0976AD8}"/>
            </c:ext>
          </c:extLst>
        </c:ser>
        <c:ser>
          <c:idx val="3"/>
          <c:order val="4"/>
          <c:tx>
            <c:strRef>
              <c:f>'2023 Perfiles ETAR'!$J$249:$K$249</c:f>
              <c:strCache>
                <c:ptCount val="1"/>
                <c:pt idx="0">
                  <c:v>MR-5</c:v>
                </c:pt>
              </c:strCache>
            </c:strRef>
          </c:tx>
          <c:marker>
            <c:symbol val="none"/>
          </c:marker>
          <c:xVal>
            <c:numRef>
              <c:f>'2023 Perfiles ETAR'!$K$252:$K$275</c:f>
              <c:numCache>
                <c:formatCode>#,##0.00</c:formatCode>
                <c:ptCount val="24"/>
                <c:pt idx="0">
                  <c:v>1026</c:v>
                </c:pt>
                <c:pt idx="1">
                  <c:v>1026</c:v>
                </c:pt>
                <c:pt idx="2">
                  <c:v>1026</c:v>
                </c:pt>
                <c:pt idx="3">
                  <c:v>1026</c:v>
                </c:pt>
                <c:pt idx="4">
                  <c:v>1026</c:v>
                </c:pt>
                <c:pt idx="5">
                  <c:v>1026</c:v>
                </c:pt>
                <c:pt idx="6">
                  <c:v>1026</c:v>
                </c:pt>
                <c:pt idx="7">
                  <c:v>1026</c:v>
                </c:pt>
                <c:pt idx="8">
                  <c:v>1026</c:v>
                </c:pt>
                <c:pt idx="9">
                  <c:v>1026</c:v>
                </c:pt>
              </c:numCache>
            </c:numRef>
          </c:xVal>
          <c:yVal>
            <c:numRef>
              <c:f>'2023 Perfiles ETAR'!$J$252:$J$275</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4-E07D-4CDA-9422-F0F1D0976AD8}"/>
            </c:ext>
          </c:extLst>
        </c:ser>
        <c:ser>
          <c:idx val="6"/>
          <c:order val="5"/>
          <c:tx>
            <c:strRef>
              <c:f>'2023 Perfiles ETAR'!$L$249:$M$249</c:f>
              <c:strCache>
                <c:ptCount val="1"/>
                <c:pt idx="0">
                  <c:v>MR-6</c:v>
                </c:pt>
              </c:strCache>
            </c:strRef>
          </c:tx>
          <c:marker>
            <c:symbol val="none"/>
          </c:marker>
          <c:xVal>
            <c:numRef>
              <c:f>'2023 Perfiles ETAR'!$M$252:$M$275</c:f>
              <c:numCache>
                <c:formatCode>#,##0.00</c:formatCode>
                <c:ptCount val="24"/>
                <c:pt idx="0">
                  <c:v>1025.9000000000001</c:v>
                </c:pt>
                <c:pt idx="1">
                  <c:v>1025.9000000000001</c:v>
                </c:pt>
                <c:pt idx="2">
                  <c:v>1026</c:v>
                </c:pt>
                <c:pt idx="3">
                  <c:v>1026</c:v>
                </c:pt>
                <c:pt idx="4">
                  <c:v>1026</c:v>
                </c:pt>
                <c:pt idx="5">
                  <c:v>1026</c:v>
                </c:pt>
                <c:pt idx="6">
                  <c:v>1026</c:v>
                </c:pt>
                <c:pt idx="7">
                  <c:v>1026</c:v>
                </c:pt>
                <c:pt idx="8">
                  <c:v>1026</c:v>
                </c:pt>
              </c:numCache>
            </c:numRef>
          </c:xVal>
          <c:yVal>
            <c:numRef>
              <c:f>'2023 Perfiles ETAR'!$L$252:$L$275</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398F-4F81-A741-D5820F3745C9}"/>
            </c:ext>
          </c:extLst>
        </c:ser>
        <c:ser>
          <c:idx val="4"/>
          <c:order val="6"/>
          <c:tx>
            <c:strRef>
              <c:f>'2023 Perfiles ETAR'!$N$249:$O$249</c:f>
              <c:strCache>
                <c:ptCount val="1"/>
                <c:pt idx="0">
                  <c:v>MR-B</c:v>
                </c:pt>
              </c:strCache>
            </c:strRef>
          </c:tx>
          <c:marker>
            <c:symbol val="none"/>
          </c:marker>
          <c:xVal>
            <c:numRef>
              <c:f>'2023 Perfiles ETAR'!$O$252:$O$275</c:f>
              <c:numCache>
                <c:formatCode>#,##0.00</c:formatCode>
                <c:ptCount val="24"/>
                <c:pt idx="0">
                  <c:v>1026.0999999999999</c:v>
                </c:pt>
                <c:pt idx="1">
                  <c:v>1026</c:v>
                </c:pt>
                <c:pt idx="2">
                  <c:v>1026.0999999999999</c:v>
                </c:pt>
                <c:pt idx="3">
                  <c:v>1026</c:v>
                </c:pt>
                <c:pt idx="4">
                  <c:v>1026.0999999999999</c:v>
                </c:pt>
                <c:pt idx="5">
                  <c:v>1026.0999999999999</c:v>
                </c:pt>
                <c:pt idx="6">
                  <c:v>1026.0999999999999</c:v>
                </c:pt>
              </c:numCache>
            </c:numRef>
          </c:xVal>
          <c:yVal>
            <c:numRef>
              <c:f>'2023 Perfiles ETAR'!$N$252:$N$275</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E07D-4CDA-9422-F0F1D0976AD8}"/>
            </c:ext>
          </c:extLst>
        </c:ser>
        <c:dLbls>
          <c:showLegendKey val="0"/>
          <c:showVal val="0"/>
          <c:showCatName val="0"/>
          <c:showSerName val="0"/>
          <c:showPercent val="0"/>
          <c:showBubbleSize val="0"/>
        </c:dLbls>
        <c:axId val="-364931328"/>
        <c:axId val="-364930784"/>
      </c:scatterChart>
      <c:valAx>
        <c:axId val="-364931328"/>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30784"/>
        <c:crossesAt val="0"/>
        <c:crossBetween val="midCat"/>
        <c:majorUnit val="5"/>
      </c:valAx>
      <c:valAx>
        <c:axId val="-36493078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3132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a:t>
            </a:r>
            <a:r>
              <a:rPr lang="es-ES" baseline="0"/>
              <a:t> de densidad</a:t>
            </a:r>
            <a:r>
              <a:rPr lang="es-ES"/>
              <a:t>  </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ETAR'!$Q$249:$R$249</c:f>
              <c:strCache>
                <c:ptCount val="1"/>
                <c:pt idx="0">
                  <c:v>MR-1</c:v>
                </c:pt>
              </c:strCache>
            </c:strRef>
          </c:tx>
          <c:spPr>
            <a:ln w="12700" cap="rnd">
              <a:solidFill>
                <a:schemeClr val="accent1"/>
              </a:solidFill>
              <a:round/>
            </a:ln>
            <a:effectLst/>
          </c:spPr>
          <c:marker>
            <c:symbol val="none"/>
          </c:marker>
          <c:xVal>
            <c:numRef>
              <c:f>'2023 Perfiles ETAR'!$R$252:$R$275</c:f>
              <c:numCache>
                <c:formatCode>#,##0.00</c:formatCode>
                <c:ptCount val="24"/>
                <c:pt idx="0">
                  <c:v>1025</c:v>
                </c:pt>
                <c:pt idx="1">
                  <c:v>1025</c:v>
                </c:pt>
                <c:pt idx="2">
                  <c:v>1025</c:v>
                </c:pt>
                <c:pt idx="3">
                  <c:v>1025</c:v>
                </c:pt>
                <c:pt idx="4">
                  <c:v>1025.0999999999999</c:v>
                </c:pt>
                <c:pt idx="5">
                  <c:v>1025.0999999999999</c:v>
                </c:pt>
              </c:numCache>
            </c:numRef>
          </c:xVal>
          <c:yVal>
            <c:numRef>
              <c:f>'2023 Perfiles ETAR'!$Q$252:$Q$275</c:f>
              <c:numCache>
                <c:formatCode>#,##0.00</c:formatCode>
                <c:ptCount val="24"/>
                <c:pt idx="0">
                  <c:v>1</c:v>
                </c:pt>
                <c:pt idx="1">
                  <c:v>2</c:v>
                </c:pt>
                <c:pt idx="2">
                  <c:v>3</c:v>
                </c:pt>
                <c:pt idx="3">
                  <c:v>4</c:v>
                </c:pt>
                <c:pt idx="4">
                  <c:v>5</c:v>
                </c:pt>
                <c:pt idx="5">
                  <c:v>6</c:v>
                </c:pt>
              </c:numCache>
            </c:numRef>
          </c:yVal>
          <c:smooth val="1"/>
          <c:extLst>
            <c:ext xmlns:c16="http://schemas.microsoft.com/office/drawing/2014/chart" uri="{C3380CC4-5D6E-409C-BE32-E72D297353CC}">
              <c16:uniqueId val="{00000000-E34F-4AA2-85AA-3E4C59432E75}"/>
            </c:ext>
          </c:extLst>
        </c:ser>
        <c:ser>
          <c:idx val="1"/>
          <c:order val="1"/>
          <c:tx>
            <c:strRef>
              <c:f>'2023 Perfiles ETAR'!$S$249:$T$249</c:f>
              <c:strCache>
                <c:ptCount val="1"/>
                <c:pt idx="0">
                  <c:v>MR-2</c:v>
                </c:pt>
              </c:strCache>
            </c:strRef>
          </c:tx>
          <c:spPr>
            <a:ln w="12700" cap="rnd">
              <a:solidFill>
                <a:schemeClr val="accent2"/>
              </a:solidFill>
              <a:round/>
            </a:ln>
            <a:effectLst/>
          </c:spPr>
          <c:marker>
            <c:symbol val="none"/>
          </c:marker>
          <c:xVal>
            <c:numRef>
              <c:f>'2023 Perfiles ETAR'!$T$252:$T$275</c:f>
              <c:numCache>
                <c:formatCode>#,##0.00</c:formatCode>
                <c:ptCount val="24"/>
                <c:pt idx="0">
                  <c:v>1025</c:v>
                </c:pt>
                <c:pt idx="1">
                  <c:v>1025</c:v>
                </c:pt>
                <c:pt idx="2">
                  <c:v>1025</c:v>
                </c:pt>
                <c:pt idx="3">
                  <c:v>1025</c:v>
                </c:pt>
              </c:numCache>
            </c:numRef>
          </c:xVal>
          <c:yVal>
            <c:numRef>
              <c:f>'2023 Perfiles ETAR'!$S$252:$S$275</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E34F-4AA2-85AA-3E4C59432E75}"/>
            </c:ext>
          </c:extLst>
        </c:ser>
        <c:ser>
          <c:idx val="2"/>
          <c:order val="2"/>
          <c:tx>
            <c:strRef>
              <c:f>'2023 Perfiles ETAR'!$U$249:$V$249</c:f>
              <c:strCache>
                <c:ptCount val="1"/>
                <c:pt idx="0">
                  <c:v>MR-3</c:v>
                </c:pt>
              </c:strCache>
            </c:strRef>
          </c:tx>
          <c:spPr>
            <a:ln w="12700" cap="rnd">
              <a:solidFill>
                <a:schemeClr val="accent3"/>
              </a:solidFill>
              <a:round/>
            </a:ln>
            <a:effectLst/>
          </c:spPr>
          <c:marker>
            <c:symbol val="none"/>
          </c:marker>
          <c:xVal>
            <c:numRef>
              <c:f>'2023 Perfiles ETAR'!$V$252:$V$275</c:f>
              <c:numCache>
                <c:formatCode>#,##0.00</c:formatCode>
                <c:ptCount val="24"/>
                <c:pt idx="0">
                  <c:v>1025</c:v>
                </c:pt>
                <c:pt idx="1">
                  <c:v>1025.0999999999999</c:v>
                </c:pt>
                <c:pt idx="2">
                  <c:v>1025</c:v>
                </c:pt>
              </c:numCache>
            </c:numRef>
          </c:xVal>
          <c:yVal>
            <c:numRef>
              <c:f>'2023 Perfiles ETAR'!$U$252:$U$275</c:f>
              <c:numCache>
                <c:formatCode>#,##0.00</c:formatCode>
                <c:ptCount val="24"/>
                <c:pt idx="0">
                  <c:v>1</c:v>
                </c:pt>
                <c:pt idx="1">
                  <c:v>2</c:v>
                </c:pt>
                <c:pt idx="2">
                  <c:v>3</c:v>
                </c:pt>
              </c:numCache>
            </c:numRef>
          </c:yVal>
          <c:smooth val="1"/>
          <c:extLst>
            <c:ext xmlns:c16="http://schemas.microsoft.com/office/drawing/2014/chart" uri="{C3380CC4-5D6E-409C-BE32-E72D297353CC}">
              <c16:uniqueId val="{00000002-E34F-4AA2-85AA-3E4C59432E75}"/>
            </c:ext>
          </c:extLst>
        </c:ser>
        <c:ser>
          <c:idx val="5"/>
          <c:order val="3"/>
          <c:tx>
            <c:strRef>
              <c:f>'2023 Perfiles ETAR'!$W$249:$X$249</c:f>
              <c:strCache>
                <c:ptCount val="1"/>
                <c:pt idx="0">
                  <c:v>MR-4</c:v>
                </c:pt>
              </c:strCache>
            </c:strRef>
          </c:tx>
          <c:spPr>
            <a:ln w="12700" cap="rnd">
              <a:solidFill>
                <a:schemeClr val="accent6"/>
              </a:solidFill>
              <a:round/>
            </a:ln>
            <a:effectLst/>
          </c:spPr>
          <c:marker>
            <c:symbol val="none"/>
          </c:marker>
          <c:xVal>
            <c:numRef>
              <c:f>'2023 Perfiles ETAR'!$X$252:$X$275</c:f>
              <c:numCache>
                <c:formatCode>#,##0.00</c:formatCode>
                <c:ptCount val="24"/>
                <c:pt idx="0">
                  <c:v>1025</c:v>
                </c:pt>
                <c:pt idx="1">
                  <c:v>1025</c:v>
                </c:pt>
                <c:pt idx="2">
                  <c:v>1025</c:v>
                </c:pt>
                <c:pt idx="3">
                  <c:v>1025</c:v>
                </c:pt>
                <c:pt idx="4">
                  <c:v>1025</c:v>
                </c:pt>
                <c:pt idx="5">
                  <c:v>1025</c:v>
                </c:pt>
                <c:pt idx="6">
                  <c:v>1025</c:v>
                </c:pt>
                <c:pt idx="7">
                  <c:v>1025</c:v>
                </c:pt>
                <c:pt idx="8">
                  <c:v>1025</c:v>
                </c:pt>
              </c:numCache>
            </c:numRef>
          </c:xVal>
          <c:yVal>
            <c:numRef>
              <c:f>'2023 Perfiles ETAR'!$W$252:$W$275</c:f>
              <c:numCache>
                <c:formatCode>#,##0.00</c:formatCode>
                <c:ptCount val="24"/>
                <c:pt idx="0">
                  <c:v>1</c:v>
                </c:pt>
                <c:pt idx="1">
                  <c:v>2</c:v>
                </c:pt>
                <c:pt idx="2">
                  <c:v>3</c:v>
                </c:pt>
                <c:pt idx="3">
                  <c:v>4</c:v>
                </c:pt>
                <c:pt idx="4">
                  <c:v>5</c:v>
                </c:pt>
                <c:pt idx="5">
                  <c:v>6</c:v>
                </c:pt>
                <c:pt idx="6">
                  <c:v>7</c:v>
                </c:pt>
                <c:pt idx="7">
                  <c:v>8</c:v>
                </c:pt>
                <c:pt idx="8">
                  <c:v>9</c:v>
                </c:pt>
              </c:numCache>
            </c:numRef>
          </c:yVal>
          <c:smooth val="1"/>
          <c:extLst>
            <c:ext xmlns:c16="http://schemas.microsoft.com/office/drawing/2014/chart" uri="{C3380CC4-5D6E-409C-BE32-E72D297353CC}">
              <c16:uniqueId val="{00000003-E34F-4AA2-85AA-3E4C59432E75}"/>
            </c:ext>
          </c:extLst>
        </c:ser>
        <c:ser>
          <c:idx val="3"/>
          <c:order val="4"/>
          <c:tx>
            <c:strRef>
              <c:f>'2023 Perfiles ETAR'!$Y$249:$Z$249</c:f>
              <c:strCache>
                <c:ptCount val="1"/>
                <c:pt idx="0">
                  <c:v>MR-5</c:v>
                </c:pt>
              </c:strCache>
            </c:strRef>
          </c:tx>
          <c:marker>
            <c:symbol val="none"/>
          </c:marker>
          <c:xVal>
            <c:numRef>
              <c:f>'2023 Perfiles ETAR'!$Z$252:$Z$275</c:f>
              <c:numCache>
                <c:formatCode>#,##0.00</c:formatCode>
                <c:ptCount val="24"/>
                <c:pt idx="0">
                  <c:v>1025</c:v>
                </c:pt>
                <c:pt idx="1">
                  <c:v>1025</c:v>
                </c:pt>
                <c:pt idx="2">
                  <c:v>1025</c:v>
                </c:pt>
                <c:pt idx="3">
                  <c:v>1025</c:v>
                </c:pt>
                <c:pt idx="4">
                  <c:v>1025</c:v>
                </c:pt>
                <c:pt idx="5">
                  <c:v>1025</c:v>
                </c:pt>
                <c:pt idx="6">
                  <c:v>1025</c:v>
                </c:pt>
                <c:pt idx="7">
                  <c:v>1025</c:v>
                </c:pt>
                <c:pt idx="8">
                  <c:v>1025</c:v>
                </c:pt>
              </c:numCache>
            </c:numRef>
          </c:xVal>
          <c:yVal>
            <c:numRef>
              <c:f>'2023 Perfiles ETAR'!$Y$252:$Y$275</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4-E34F-4AA2-85AA-3E4C59432E75}"/>
            </c:ext>
          </c:extLst>
        </c:ser>
        <c:ser>
          <c:idx val="6"/>
          <c:order val="5"/>
          <c:tx>
            <c:strRef>
              <c:f>'2023 Perfiles ETAR'!$AA$249:$AB$249</c:f>
              <c:strCache>
                <c:ptCount val="1"/>
                <c:pt idx="0">
                  <c:v>MR-6</c:v>
                </c:pt>
              </c:strCache>
            </c:strRef>
          </c:tx>
          <c:marker>
            <c:symbol val="none"/>
          </c:marker>
          <c:xVal>
            <c:numRef>
              <c:f>'2023 Perfiles ETAR'!$AB$252:$AB$275</c:f>
              <c:numCache>
                <c:formatCode>#,##0.00</c:formatCode>
                <c:ptCount val="24"/>
                <c:pt idx="0">
                  <c:v>1025</c:v>
                </c:pt>
                <c:pt idx="1">
                  <c:v>1025</c:v>
                </c:pt>
                <c:pt idx="2">
                  <c:v>1025</c:v>
                </c:pt>
                <c:pt idx="3">
                  <c:v>1025</c:v>
                </c:pt>
                <c:pt idx="4">
                  <c:v>1025</c:v>
                </c:pt>
                <c:pt idx="5">
                  <c:v>1025</c:v>
                </c:pt>
                <c:pt idx="6">
                  <c:v>1025</c:v>
                </c:pt>
                <c:pt idx="7">
                  <c:v>1025</c:v>
                </c:pt>
                <c:pt idx="8">
                  <c:v>1025</c:v>
                </c:pt>
              </c:numCache>
            </c:numRef>
          </c:xVal>
          <c:yVal>
            <c:numRef>
              <c:f>'2023 Perfiles ETAR'!$AA$252:$AA$275</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02D7-4601-9F7A-2B422E17E95D}"/>
            </c:ext>
          </c:extLst>
        </c:ser>
        <c:ser>
          <c:idx val="4"/>
          <c:order val="6"/>
          <c:tx>
            <c:strRef>
              <c:f>'2023 Perfiles ETAR'!$AC$249:$AD$249</c:f>
              <c:strCache>
                <c:ptCount val="1"/>
                <c:pt idx="0">
                  <c:v>MR-B</c:v>
                </c:pt>
              </c:strCache>
            </c:strRef>
          </c:tx>
          <c:marker>
            <c:symbol val="none"/>
          </c:marker>
          <c:xVal>
            <c:numRef>
              <c:f>'2023 Perfiles ETAR'!$AD$252:$AD$275</c:f>
              <c:numCache>
                <c:formatCode>#,##0.00</c:formatCode>
                <c:ptCount val="24"/>
                <c:pt idx="0">
                  <c:v>1025</c:v>
                </c:pt>
                <c:pt idx="1">
                  <c:v>1025</c:v>
                </c:pt>
                <c:pt idx="2">
                  <c:v>1025.0999999999999</c:v>
                </c:pt>
                <c:pt idx="3">
                  <c:v>1025</c:v>
                </c:pt>
                <c:pt idx="4">
                  <c:v>1025</c:v>
                </c:pt>
                <c:pt idx="5">
                  <c:v>1025.0999999999999</c:v>
                </c:pt>
                <c:pt idx="6">
                  <c:v>1025.0999999999999</c:v>
                </c:pt>
                <c:pt idx="7">
                  <c:v>1025.0999999999999</c:v>
                </c:pt>
              </c:numCache>
            </c:numRef>
          </c:xVal>
          <c:yVal>
            <c:numRef>
              <c:f>'2023 Perfiles ETAR'!$AC$252:$AC$275</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5-E34F-4AA2-85AA-3E4C59432E75}"/>
            </c:ext>
          </c:extLst>
        </c:ser>
        <c:dLbls>
          <c:showLegendKey val="0"/>
          <c:showVal val="0"/>
          <c:showCatName val="0"/>
          <c:showSerName val="0"/>
          <c:showPercent val="0"/>
          <c:showBubbleSize val="0"/>
        </c:dLbls>
        <c:axId val="-364918272"/>
        <c:axId val="-364912288"/>
      </c:scatterChart>
      <c:valAx>
        <c:axId val="-364918272"/>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12288"/>
        <c:crossesAt val="0"/>
        <c:crossBetween val="midCat"/>
        <c:majorUnit val="5"/>
      </c:valAx>
      <c:valAx>
        <c:axId val="-36491228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182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densidad  </a:t>
            </a:r>
          </a:p>
          <a:p>
            <a:pPr>
              <a:defRPr sz="1400" b="0" i="0" u="none" strike="noStrike" kern="1200" spc="0" baseline="0">
                <a:solidFill>
                  <a:schemeClr val="tx1">
                    <a:lumMod val="65000"/>
                    <a:lumOff val="35000"/>
                  </a:schemeClr>
                </a:solidFill>
                <a:latin typeface="+mn-lt"/>
                <a:ea typeface="+mn-ea"/>
                <a:cs typeface="+mn-cs"/>
              </a:defRPr>
            </a:pPr>
            <a:r>
              <a:rPr lang="es-ES" sz="1000"/>
              <a:t>Muestreo 3 </a:t>
            </a:r>
          </a:p>
        </c:rich>
      </c:tx>
      <c:overlay val="0"/>
      <c:spPr>
        <a:noFill/>
        <a:ln>
          <a:noFill/>
        </a:ln>
        <a:effectLst/>
      </c:spPr>
    </c:title>
    <c:autoTitleDeleted val="0"/>
    <c:plotArea>
      <c:layout/>
      <c:scatterChart>
        <c:scatterStyle val="lineMarker"/>
        <c:varyColors val="0"/>
        <c:ser>
          <c:idx val="0"/>
          <c:order val="0"/>
          <c:tx>
            <c:strRef>
              <c:f>'2023 Perfiles ETAR'!$AF$249:$AG$249</c:f>
              <c:strCache>
                <c:ptCount val="1"/>
                <c:pt idx="0">
                  <c:v>MR-1</c:v>
                </c:pt>
              </c:strCache>
            </c:strRef>
          </c:tx>
          <c:spPr>
            <a:ln w="12700" cap="rnd">
              <a:solidFill>
                <a:schemeClr val="accent1"/>
              </a:solidFill>
              <a:round/>
            </a:ln>
            <a:effectLst/>
          </c:spPr>
          <c:marker>
            <c:symbol val="none"/>
          </c:marker>
          <c:xVal>
            <c:numRef>
              <c:f>'2023 Perfiles ETAR'!$AG$252:$AG$275</c:f>
              <c:numCache>
                <c:formatCode>#,##0.00</c:formatCode>
                <c:ptCount val="24"/>
                <c:pt idx="0">
                  <c:v>1025.5</c:v>
                </c:pt>
                <c:pt idx="1">
                  <c:v>1025.5</c:v>
                </c:pt>
                <c:pt idx="2">
                  <c:v>1025.5</c:v>
                </c:pt>
                <c:pt idx="3">
                  <c:v>1025.5</c:v>
                </c:pt>
              </c:numCache>
            </c:numRef>
          </c:xVal>
          <c:yVal>
            <c:numRef>
              <c:f>'2023 Perfiles ETAR'!$AF$252:$AF$275</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0-DACA-4BB7-A1E7-1B87A114A2F0}"/>
            </c:ext>
          </c:extLst>
        </c:ser>
        <c:ser>
          <c:idx val="1"/>
          <c:order val="1"/>
          <c:tx>
            <c:strRef>
              <c:f>'2023 Perfiles ETAR'!$AH$249:$AI$249</c:f>
              <c:strCache>
                <c:ptCount val="1"/>
                <c:pt idx="0">
                  <c:v>MR-2</c:v>
                </c:pt>
              </c:strCache>
            </c:strRef>
          </c:tx>
          <c:spPr>
            <a:ln w="12700" cap="rnd">
              <a:solidFill>
                <a:schemeClr val="accent2"/>
              </a:solidFill>
              <a:round/>
            </a:ln>
            <a:effectLst/>
          </c:spPr>
          <c:marker>
            <c:symbol val="none"/>
          </c:marker>
          <c:xVal>
            <c:numRef>
              <c:f>'2023 Perfiles ETAR'!$AI$252:$AI$275</c:f>
              <c:numCache>
                <c:formatCode>#,##0.00</c:formatCode>
                <c:ptCount val="24"/>
                <c:pt idx="0">
                  <c:v>1025.5999999999999</c:v>
                </c:pt>
                <c:pt idx="1">
                  <c:v>1025.5999999999999</c:v>
                </c:pt>
                <c:pt idx="2">
                  <c:v>1025.5999999999999</c:v>
                </c:pt>
              </c:numCache>
            </c:numRef>
          </c:xVal>
          <c:yVal>
            <c:numRef>
              <c:f>'2023 Perfiles ETAR'!$AH$252:$AH$275</c:f>
              <c:numCache>
                <c:formatCode>#,##0.00</c:formatCode>
                <c:ptCount val="24"/>
                <c:pt idx="0">
                  <c:v>1</c:v>
                </c:pt>
                <c:pt idx="1">
                  <c:v>2</c:v>
                </c:pt>
                <c:pt idx="2">
                  <c:v>3</c:v>
                </c:pt>
              </c:numCache>
            </c:numRef>
          </c:yVal>
          <c:smooth val="1"/>
          <c:extLst>
            <c:ext xmlns:c16="http://schemas.microsoft.com/office/drawing/2014/chart" uri="{C3380CC4-5D6E-409C-BE32-E72D297353CC}">
              <c16:uniqueId val="{00000001-DACA-4BB7-A1E7-1B87A114A2F0}"/>
            </c:ext>
          </c:extLst>
        </c:ser>
        <c:ser>
          <c:idx val="2"/>
          <c:order val="2"/>
          <c:tx>
            <c:strRef>
              <c:f>'2023 Perfiles ETAR'!$AJ$249:$AK$249</c:f>
              <c:strCache>
                <c:ptCount val="1"/>
                <c:pt idx="0">
                  <c:v>MR-3</c:v>
                </c:pt>
              </c:strCache>
            </c:strRef>
          </c:tx>
          <c:spPr>
            <a:ln w="12700" cap="rnd">
              <a:solidFill>
                <a:schemeClr val="accent3"/>
              </a:solidFill>
              <a:round/>
            </a:ln>
            <a:effectLst/>
          </c:spPr>
          <c:marker>
            <c:symbol val="none"/>
          </c:marker>
          <c:xVal>
            <c:numRef>
              <c:f>'2023 Perfiles ETAR'!$AK$252:$AK$275</c:f>
              <c:numCache>
                <c:formatCode>#,##0.00</c:formatCode>
                <c:ptCount val="24"/>
                <c:pt idx="0">
                  <c:v>1025.4000000000001</c:v>
                </c:pt>
                <c:pt idx="1">
                  <c:v>1025.4000000000001</c:v>
                </c:pt>
                <c:pt idx="2">
                  <c:v>1025.5</c:v>
                </c:pt>
              </c:numCache>
            </c:numRef>
          </c:xVal>
          <c:yVal>
            <c:numRef>
              <c:f>'2023 Perfiles ETAR'!$AJ$252:$AJ$275</c:f>
              <c:numCache>
                <c:formatCode>#,##0.00</c:formatCode>
                <c:ptCount val="24"/>
                <c:pt idx="0">
                  <c:v>1</c:v>
                </c:pt>
                <c:pt idx="1">
                  <c:v>2</c:v>
                </c:pt>
                <c:pt idx="2">
                  <c:v>3</c:v>
                </c:pt>
              </c:numCache>
            </c:numRef>
          </c:yVal>
          <c:smooth val="1"/>
          <c:extLst>
            <c:ext xmlns:c16="http://schemas.microsoft.com/office/drawing/2014/chart" uri="{C3380CC4-5D6E-409C-BE32-E72D297353CC}">
              <c16:uniqueId val="{00000002-DACA-4BB7-A1E7-1B87A114A2F0}"/>
            </c:ext>
          </c:extLst>
        </c:ser>
        <c:ser>
          <c:idx val="5"/>
          <c:order val="3"/>
          <c:tx>
            <c:strRef>
              <c:f>'2023 Perfiles ETAR'!$AL$249:$AM$249</c:f>
              <c:strCache>
                <c:ptCount val="1"/>
                <c:pt idx="0">
                  <c:v>MR-4</c:v>
                </c:pt>
              </c:strCache>
            </c:strRef>
          </c:tx>
          <c:spPr>
            <a:ln w="12700" cap="rnd">
              <a:solidFill>
                <a:schemeClr val="accent6"/>
              </a:solidFill>
              <a:round/>
            </a:ln>
            <a:effectLst/>
          </c:spPr>
          <c:marker>
            <c:symbol val="none"/>
          </c:marker>
          <c:xVal>
            <c:numRef>
              <c:f>'2023 Perfiles ETAR'!$AM$252:$AM$275</c:f>
              <c:numCache>
                <c:formatCode>#,##0.00</c:formatCode>
                <c:ptCount val="24"/>
                <c:pt idx="0">
                  <c:v>1025.3</c:v>
                </c:pt>
                <c:pt idx="1">
                  <c:v>1025.4000000000001</c:v>
                </c:pt>
                <c:pt idx="2">
                  <c:v>1025.4000000000001</c:v>
                </c:pt>
                <c:pt idx="3">
                  <c:v>1025.4000000000001</c:v>
                </c:pt>
                <c:pt idx="4">
                  <c:v>1025.5</c:v>
                </c:pt>
                <c:pt idx="5">
                  <c:v>1025.5</c:v>
                </c:pt>
                <c:pt idx="6">
                  <c:v>1025.5</c:v>
                </c:pt>
              </c:numCache>
            </c:numRef>
          </c:xVal>
          <c:yVal>
            <c:numRef>
              <c:f>'2023 Perfiles ETAR'!$AL$252:$AL$275</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3-DACA-4BB7-A1E7-1B87A114A2F0}"/>
            </c:ext>
          </c:extLst>
        </c:ser>
        <c:ser>
          <c:idx val="3"/>
          <c:order val="4"/>
          <c:tx>
            <c:strRef>
              <c:f>'2023 Perfiles ETAR'!$AN$249:$AO$249</c:f>
              <c:strCache>
                <c:ptCount val="1"/>
                <c:pt idx="0">
                  <c:v>MR-5</c:v>
                </c:pt>
              </c:strCache>
            </c:strRef>
          </c:tx>
          <c:marker>
            <c:symbol val="none"/>
          </c:marker>
          <c:xVal>
            <c:numRef>
              <c:f>'2023 Perfiles ETAR'!$AO$252:$AO$275</c:f>
              <c:numCache>
                <c:formatCode>#,##0.00</c:formatCode>
                <c:ptCount val="24"/>
                <c:pt idx="0">
                  <c:v>1025.4000000000001</c:v>
                </c:pt>
                <c:pt idx="1">
                  <c:v>1025.5</c:v>
                </c:pt>
                <c:pt idx="2">
                  <c:v>1025.4000000000001</c:v>
                </c:pt>
                <c:pt idx="3">
                  <c:v>1025.5</c:v>
                </c:pt>
                <c:pt idx="4">
                  <c:v>1025.5</c:v>
                </c:pt>
                <c:pt idx="5">
                  <c:v>1025.5</c:v>
                </c:pt>
                <c:pt idx="6">
                  <c:v>1025.5</c:v>
                </c:pt>
              </c:numCache>
            </c:numRef>
          </c:xVal>
          <c:yVal>
            <c:numRef>
              <c:f>'2023 Perfiles ETAR'!$AN$252:$AN$275</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4-DACA-4BB7-A1E7-1B87A114A2F0}"/>
            </c:ext>
          </c:extLst>
        </c:ser>
        <c:ser>
          <c:idx val="6"/>
          <c:order val="5"/>
          <c:tx>
            <c:strRef>
              <c:f>'2023 Perfiles ETAR'!$AP$249:$AQ$249</c:f>
              <c:strCache>
                <c:ptCount val="1"/>
                <c:pt idx="0">
                  <c:v>MR-6</c:v>
                </c:pt>
              </c:strCache>
            </c:strRef>
          </c:tx>
          <c:marker>
            <c:symbol val="none"/>
          </c:marker>
          <c:xVal>
            <c:numRef>
              <c:f>'2023 Perfiles ETAR'!$AQ$252:$AQ$275</c:f>
              <c:numCache>
                <c:formatCode>#,##0.00</c:formatCode>
                <c:ptCount val="24"/>
                <c:pt idx="0">
                  <c:v>1025.3</c:v>
                </c:pt>
                <c:pt idx="1">
                  <c:v>1025.4000000000001</c:v>
                </c:pt>
                <c:pt idx="2">
                  <c:v>1025.4000000000001</c:v>
                </c:pt>
                <c:pt idx="3">
                  <c:v>1025.4000000000001</c:v>
                </c:pt>
                <c:pt idx="4">
                  <c:v>1025.5</c:v>
                </c:pt>
                <c:pt idx="5">
                  <c:v>1025.5</c:v>
                </c:pt>
                <c:pt idx="6">
                  <c:v>1025.5</c:v>
                </c:pt>
              </c:numCache>
            </c:numRef>
          </c:xVal>
          <c:yVal>
            <c:numRef>
              <c:f>'2023 Perfiles ETAR'!$AP$252:$AP$275</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0-EB4D-4730-9F78-1C3EB3B523BE}"/>
            </c:ext>
          </c:extLst>
        </c:ser>
        <c:ser>
          <c:idx val="4"/>
          <c:order val="6"/>
          <c:tx>
            <c:strRef>
              <c:f>'2023 Perfiles ETAR'!$AR$249:$AS$249</c:f>
              <c:strCache>
                <c:ptCount val="1"/>
                <c:pt idx="0">
                  <c:v>MR-B</c:v>
                </c:pt>
              </c:strCache>
            </c:strRef>
          </c:tx>
          <c:marker>
            <c:symbol val="none"/>
          </c:marker>
          <c:xVal>
            <c:numRef>
              <c:f>'2023 Perfiles ETAR'!$AS$252:$AS$275</c:f>
              <c:numCache>
                <c:formatCode>#,##0.00</c:formatCode>
                <c:ptCount val="24"/>
                <c:pt idx="0">
                  <c:v>1025.4000000000001</c:v>
                </c:pt>
                <c:pt idx="1">
                  <c:v>1025.4000000000001</c:v>
                </c:pt>
                <c:pt idx="2">
                  <c:v>1025.4000000000001</c:v>
                </c:pt>
                <c:pt idx="3">
                  <c:v>1025.4000000000001</c:v>
                </c:pt>
                <c:pt idx="4">
                  <c:v>1025.4000000000001</c:v>
                </c:pt>
                <c:pt idx="5">
                  <c:v>1025.4000000000001</c:v>
                </c:pt>
                <c:pt idx="6">
                  <c:v>1025.4000000000001</c:v>
                </c:pt>
              </c:numCache>
            </c:numRef>
          </c:xVal>
          <c:yVal>
            <c:numRef>
              <c:f>'2023 Perfiles ETAR'!$AR$252:$AR$275</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DACA-4BB7-A1E7-1B87A114A2F0}"/>
            </c:ext>
          </c:extLst>
        </c:ser>
        <c:dLbls>
          <c:showLegendKey val="0"/>
          <c:showVal val="0"/>
          <c:showCatName val="0"/>
          <c:showSerName val="0"/>
          <c:showPercent val="0"/>
          <c:showBubbleSize val="0"/>
        </c:dLbls>
        <c:axId val="-364915008"/>
        <c:axId val="-364919904"/>
      </c:scatterChart>
      <c:valAx>
        <c:axId val="-364915008"/>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19904"/>
        <c:crossesAt val="0"/>
        <c:crossBetween val="midCat"/>
        <c:majorUnit val="5"/>
      </c:valAx>
      <c:valAx>
        <c:axId val="-36491990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150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'2023 Afluente ETAR'!$B$107</c:f>
          <c:strCache>
            <c:ptCount val="1"/>
            <c:pt idx="0">
              <c:v>Fósforo total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Afluente ETAR'!$B$107:$C$107</c:f>
              <c:strCache>
                <c:ptCount val="2"/>
                <c:pt idx="0">
                  <c:v>Fósforo total </c:v>
                </c:pt>
                <c:pt idx="1">
                  <c:v>mg/l </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Afluente ETAR'!$D$18:$G$18</c:f>
              <c:numCache>
                <c:formatCode>m/d/yyyy</c:formatCode>
                <c:ptCount val="4"/>
                <c:pt idx="0">
                  <c:v>45013</c:v>
                </c:pt>
                <c:pt idx="1">
                  <c:v>45063</c:v>
                </c:pt>
                <c:pt idx="2">
                  <c:v>45162</c:v>
                </c:pt>
                <c:pt idx="3">
                  <c:v>45258</c:v>
                </c:pt>
              </c:numCache>
            </c:numRef>
          </c:cat>
          <c:val>
            <c:numRef>
              <c:f>'2023 Afluente ETAR'!$D$107:$E$107</c:f>
              <c:numCache>
                <c:formatCode>#,##0.00</c:formatCode>
                <c:ptCount val="2"/>
              </c:numCache>
            </c:numRef>
          </c:val>
          <c:extLst>
            <c:ext xmlns:c16="http://schemas.microsoft.com/office/drawing/2014/chart" uri="{C3380CC4-5D6E-409C-BE32-E72D297353CC}">
              <c16:uniqueId val="{00000000-3F3D-4B3B-A090-D7791209D3A6}"/>
            </c:ext>
          </c:extLst>
        </c:ser>
        <c:dLbls>
          <c:showLegendKey val="0"/>
          <c:showVal val="0"/>
          <c:showCatName val="0"/>
          <c:showSerName val="0"/>
          <c:showPercent val="0"/>
          <c:showBubbleSize val="0"/>
        </c:dLbls>
        <c:gapWidth val="219"/>
        <c:overlap val="-27"/>
        <c:axId val="-539616720"/>
        <c:axId val="-539618896"/>
      </c:barChart>
      <c:dateAx>
        <c:axId val="-539616720"/>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39618896"/>
        <c:crosses val="autoZero"/>
        <c:auto val="1"/>
        <c:lblOffset val="100"/>
        <c:baseTimeUnit val="months"/>
      </c:dateAx>
      <c:valAx>
        <c:axId val="-539618896"/>
        <c:scaling>
          <c:orientation val="minMax"/>
        </c:scaling>
        <c:delete val="0"/>
        <c:axPos val="l"/>
        <c:majorGridlines>
          <c:spPr>
            <a:ln w="9360" cap="flat" cmpd="sng" algn="ctr">
              <a:solidFill>
                <a:srgbClr val="D9D9D9"/>
              </a:solidFill>
              <a:prstDash val="solid"/>
              <a:round/>
            </a:ln>
            <a:effectLst/>
          </c:spPr>
        </c:majorGridlines>
        <c:title>
          <c:tx>
            <c:strRef>
              <c:f>'2023 Afluente ETAR'!$C$107</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39616720"/>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a:t>
            </a:r>
            <a:r>
              <a:rPr lang="es-ES" baseline="0"/>
              <a:t> densidad</a:t>
            </a:r>
            <a:r>
              <a:rPr lang="es-ES"/>
              <a:t>  </a:t>
            </a:r>
          </a:p>
          <a:p>
            <a:pPr>
              <a:defRPr sz="1400" b="0" i="0" u="none" strike="noStrike" kern="1200" spc="0" baseline="0">
                <a:solidFill>
                  <a:schemeClr val="tx1">
                    <a:lumMod val="65000"/>
                    <a:lumOff val="35000"/>
                  </a:schemeClr>
                </a:solidFill>
                <a:latin typeface="+mn-lt"/>
                <a:ea typeface="+mn-ea"/>
                <a:cs typeface="+mn-cs"/>
              </a:defRPr>
            </a:pPr>
            <a:r>
              <a:rPr lang="es-ES" sz="1000"/>
              <a:t>Muestreo 4</a:t>
            </a:r>
          </a:p>
        </c:rich>
      </c:tx>
      <c:overlay val="0"/>
      <c:spPr>
        <a:noFill/>
        <a:ln>
          <a:noFill/>
        </a:ln>
        <a:effectLst/>
      </c:spPr>
    </c:title>
    <c:autoTitleDeleted val="0"/>
    <c:plotArea>
      <c:layout/>
      <c:scatterChart>
        <c:scatterStyle val="lineMarker"/>
        <c:varyColors val="0"/>
        <c:ser>
          <c:idx val="0"/>
          <c:order val="0"/>
          <c:tx>
            <c:strRef>
              <c:f>'2023 Perfiles ETAR'!$AU$249:$AV$249</c:f>
              <c:strCache>
                <c:ptCount val="1"/>
                <c:pt idx="0">
                  <c:v>MR-1</c:v>
                </c:pt>
              </c:strCache>
            </c:strRef>
          </c:tx>
          <c:spPr>
            <a:ln w="12700" cap="rnd">
              <a:solidFill>
                <a:schemeClr val="accent1"/>
              </a:solidFill>
              <a:round/>
            </a:ln>
            <a:effectLst/>
          </c:spPr>
          <c:marker>
            <c:symbol val="none"/>
          </c:marker>
          <c:xVal>
            <c:numRef>
              <c:f>'2023 Perfiles ETAR'!$AV$252:$AV$275</c:f>
              <c:numCache>
                <c:formatCode>#,##0.00</c:formatCode>
                <c:ptCount val="24"/>
              </c:numCache>
            </c:numRef>
          </c:xVal>
          <c:yVal>
            <c:numRef>
              <c:f>'2023 Perfiles ETAR'!$AU$252:$AU$275</c:f>
              <c:numCache>
                <c:formatCode>#,##0.00</c:formatCode>
                <c:ptCount val="24"/>
              </c:numCache>
            </c:numRef>
          </c:yVal>
          <c:smooth val="1"/>
          <c:extLst>
            <c:ext xmlns:c16="http://schemas.microsoft.com/office/drawing/2014/chart" uri="{C3380CC4-5D6E-409C-BE32-E72D297353CC}">
              <c16:uniqueId val="{00000000-1C2C-48F0-8D91-1D1E53A93A9F}"/>
            </c:ext>
          </c:extLst>
        </c:ser>
        <c:ser>
          <c:idx val="1"/>
          <c:order val="1"/>
          <c:tx>
            <c:strRef>
              <c:f>'2023 Perfiles ETAR'!$AW$249:$AX$249</c:f>
              <c:strCache>
                <c:ptCount val="1"/>
                <c:pt idx="0">
                  <c:v>MR-2</c:v>
                </c:pt>
              </c:strCache>
            </c:strRef>
          </c:tx>
          <c:spPr>
            <a:ln w="12700" cap="rnd">
              <a:solidFill>
                <a:schemeClr val="accent2"/>
              </a:solidFill>
              <a:round/>
            </a:ln>
            <a:effectLst/>
          </c:spPr>
          <c:marker>
            <c:symbol val="none"/>
          </c:marker>
          <c:xVal>
            <c:numRef>
              <c:f>'2023 Perfiles ETAR'!$AX$252:$AX$275</c:f>
              <c:numCache>
                <c:formatCode>#,##0.00</c:formatCode>
                <c:ptCount val="24"/>
              </c:numCache>
            </c:numRef>
          </c:xVal>
          <c:yVal>
            <c:numRef>
              <c:f>'2023 Perfiles ETAR'!$AW$252:$AW$275</c:f>
              <c:numCache>
                <c:formatCode>#,##0.00</c:formatCode>
                <c:ptCount val="24"/>
              </c:numCache>
            </c:numRef>
          </c:yVal>
          <c:smooth val="1"/>
          <c:extLst>
            <c:ext xmlns:c16="http://schemas.microsoft.com/office/drawing/2014/chart" uri="{C3380CC4-5D6E-409C-BE32-E72D297353CC}">
              <c16:uniqueId val="{00000001-1C2C-48F0-8D91-1D1E53A93A9F}"/>
            </c:ext>
          </c:extLst>
        </c:ser>
        <c:ser>
          <c:idx val="2"/>
          <c:order val="2"/>
          <c:tx>
            <c:strRef>
              <c:f>'2023 Perfiles ETAR'!$AY$249:$AZ$249</c:f>
              <c:strCache>
                <c:ptCount val="1"/>
                <c:pt idx="0">
                  <c:v>MR-3</c:v>
                </c:pt>
              </c:strCache>
            </c:strRef>
          </c:tx>
          <c:spPr>
            <a:ln w="12700" cap="rnd">
              <a:solidFill>
                <a:schemeClr val="accent3"/>
              </a:solidFill>
              <a:round/>
            </a:ln>
            <a:effectLst/>
          </c:spPr>
          <c:marker>
            <c:symbol val="none"/>
          </c:marker>
          <c:xVal>
            <c:numRef>
              <c:f>'2023 Perfiles ETAR'!$AZ$252:$AZ$275</c:f>
              <c:numCache>
                <c:formatCode>#,##0.00</c:formatCode>
                <c:ptCount val="24"/>
              </c:numCache>
            </c:numRef>
          </c:xVal>
          <c:yVal>
            <c:numRef>
              <c:f>'2023 Perfiles ETAR'!$AY$252:$AY$275</c:f>
              <c:numCache>
                <c:formatCode>#,##0.00</c:formatCode>
                <c:ptCount val="24"/>
              </c:numCache>
            </c:numRef>
          </c:yVal>
          <c:smooth val="1"/>
          <c:extLst>
            <c:ext xmlns:c16="http://schemas.microsoft.com/office/drawing/2014/chart" uri="{C3380CC4-5D6E-409C-BE32-E72D297353CC}">
              <c16:uniqueId val="{00000002-1C2C-48F0-8D91-1D1E53A93A9F}"/>
            </c:ext>
          </c:extLst>
        </c:ser>
        <c:ser>
          <c:idx val="5"/>
          <c:order val="3"/>
          <c:tx>
            <c:strRef>
              <c:f>'2023 Perfiles ETAR'!$BA$249:$BB$249</c:f>
              <c:strCache>
                <c:ptCount val="1"/>
                <c:pt idx="0">
                  <c:v>MR-4</c:v>
                </c:pt>
              </c:strCache>
            </c:strRef>
          </c:tx>
          <c:spPr>
            <a:ln w="12700" cap="rnd">
              <a:solidFill>
                <a:schemeClr val="accent6"/>
              </a:solidFill>
              <a:round/>
            </a:ln>
            <a:effectLst/>
          </c:spPr>
          <c:marker>
            <c:symbol val="none"/>
          </c:marker>
          <c:xVal>
            <c:numRef>
              <c:f>'2023 Perfiles ETAR'!$BB$252:$BB$275</c:f>
              <c:numCache>
                <c:formatCode>#,##0.00</c:formatCode>
                <c:ptCount val="24"/>
              </c:numCache>
            </c:numRef>
          </c:xVal>
          <c:yVal>
            <c:numRef>
              <c:f>'2023 Perfiles ETAR'!$BA$252:$BA$275</c:f>
              <c:numCache>
                <c:formatCode>#,##0.00</c:formatCode>
                <c:ptCount val="24"/>
              </c:numCache>
            </c:numRef>
          </c:yVal>
          <c:smooth val="1"/>
          <c:extLst>
            <c:ext xmlns:c16="http://schemas.microsoft.com/office/drawing/2014/chart" uri="{C3380CC4-5D6E-409C-BE32-E72D297353CC}">
              <c16:uniqueId val="{00000003-1C2C-48F0-8D91-1D1E53A93A9F}"/>
            </c:ext>
          </c:extLst>
        </c:ser>
        <c:ser>
          <c:idx val="3"/>
          <c:order val="4"/>
          <c:tx>
            <c:strRef>
              <c:f>'2023 Perfiles ETAR'!$BC$249:$BD$249</c:f>
              <c:strCache>
                <c:ptCount val="1"/>
                <c:pt idx="0">
                  <c:v>MR-5</c:v>
                </c:pt>
              </c:strCache>
            </c:strRef>
          </c:tx>
          <c:marker>
            <c:symbol val="none"/>
          </c:marker>
          <c:xVal>
            <c:numRef>
              <c:f>'2023 Perfiles ETAR'!$BD$252:$BD$275</c:f>
              <c:numCache>
                <c:formatCode>#,##0.00</c:formatCode>
                <c:ptCount val="24"/>
              </c:numCache>
            </c:numRef>
          </c:xVal>
          <c:yVal>
            <c:numRef>
              <c:f>'2023 Perfiles ETAR'!$BC$252:$BC$275</c:f>
              <c:numCache>
                <c:formatCode>#,##0.00</c:formatCode>
                <c:ptCount val="24"/>
              </c:numCache>
            </c:numRef>
          </c:yVal>
          <c:smooth val="0"/>
          <c:extLst>
            <c:ext xmlns:c16="http://schemas.microsoft.com/office/drawing/2014/chart" uri="{C3380CC4-5D6E-409C-BE32-E72D297353CC}">
              <c16:uniqueId val="{00000004-1C2C-48F0-8D91-1D1E53A93A9F}"/>
            </c:ext>
          </c:extLst>
        </c:ser>
        <c:ser>
          <c:idx val="6"/>
          <c:order val="5"/>
          <c:tx>
            <c:strRef>
              <c:f>'2023 Perfiles ETAR'!$BE$249:$BF$249</c:f>
              <c:strCache>
                <c:ptCount val="1"/>
                <c:pt idx="0">
                  <c:v>MR-6</c:v>
                </c:pt>
              </c:strCache>
            </c:strRef>
          </c:tx>
          <c:marker>
            <c:symbol val="none"/>
          </c:marker>
          <c:xVal>
            <c:numRef>
              <c:f>'2023 Perfiles ETAR'!$BF$252:$BF$275</c:f>
              <c:numCache>
                <c:formatCode>#,##0.00</c:formatCode>
                <c:ptCount val="24"/>
              </c:numCache>
            </c:numRef>
          </c:xVal>
          <c:yVal>
            <c:numRef>
              <c:f>'2023 Perfiles ETAR'!$BE$252:$BE$275</c:f>
              <c:numCache>
                <c:formatCode>#,##0.00</c:formatCode>
                <c:ptCount val="24"/>
              </c:numCache>
            </c:numRef>
          </c:yVal>
          <c:smooth val="0"/>
          <c:extLst>
            <c:ext xmlns:c16="http://schemas.microsoft.com/office/drawing/2014/chart" uri="{C3380CC4-5D6E-409C-BE32-E72D297353CC}">
              <c16:uniqueId val="{00000000-4FCC-470C-976C-35BC2E54A0E8}"/>
            </c:ext>
          </c:extLst>
        </c:ser>
        <c:ser>
          <c:idx val="4"/>
          <c:order val="6"/>
          <c:tx>
            <c:strRef>
              <c:f>'2023 Perfiles ETAR'!$BG$249:$BH$249</c:f>
              <c:strCache>
                <c:ptCount val="1"/>
                <c:pt idx="0">
                  <c:v>MR-B</c:v>
                </c:pt>
              </c:strCache>
            </c:strRef>
          </c:tx>
          <c:marker>
            <c:symbol val="none"/>
          </c:marker>
          <c:xVal>
            <c:numRef>
              <c:f>'2023 Perfiles ETAR'!$BH$252:$BH$275</c:f>
              <c:numCache>
                <c:formatCode>#,##0.00</c:formatCode>
                <c:ptCount val="24"/>
              </c:numCache>
            </c:numRef>
          </c:xVal>
          <c:yVal>
            <c:numRef>
              <c:f>'2023 Perfiles ETAR'!$BG$252:$BG$275</c:f>
              <c:numCache>
                <c:formatCode>#,##0.00</c:formatCode>
                <c:ptCount val="24"/>
              </c:numCache>
            </c:numRef>
          </c:yVal>
          <c:smooth val="0"/>
          <c:extLst>
            <c:ext xmlns:c16="http://schemas.microsoft.com/office/drawing/2014/chart" uri="{C3380CC4-5D6E-409C-BE32-E72D297353CC}">
              <c16:uniqueId val="{00000005-1C2C-48F0-8D91-1D1E53A93A9F}"/>
            </c:ext>
          </c:extLst>
        </c:ser>
        <c:dLbls>
          <c:showLegendKey val="0"/>
          <c:showVal val="0"/>
          <c:showCatName val="0"/>
          <c:showSerName val="0"/>
          <c:showPercent val="0"/>
          <c:showBubbleSize val="0"/>
        </c:dLbls>
        <c:axId val="-364925344"/>
        <c:axId val="-364932416"/>
      </c:scatterChart>
      <c:valAx>
        <c:axId val="-36492534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32416"/>
        <c:crossesAt val="0"/>
        <c:crossBetween val="midCat"/>
        <c:majorUnit val="5"/>
      </c:valAx>
      <c:valAx>
        <c:axId val="-364932416"/>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253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Oxígeno disuelto   </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ETAR'!$B$308:$C$308</c:f>
              <c:strCache>
                <c:ptCount val="1"/>
                <c:pt idx="0">
                  <c:v>MR-1</c:v>
                </c:pt>
              </c:strCache>
            </c:strRef>
          </c:tx>
          <c:spPr>
            <a:ln w="12700" cap="rnd">
              <a:solidFill>
                <a:schemeClr val="accent1"/>
              </a:solidFill>
              <a:round/>
            </a:ln>
            <a:effectLst/>
          </c:spPr>
          <c:marker>
            <c:symbol val="none"/>
          </c:marker>
          <c:xVal>
            <c:numRef>
              <c:f>'2023 Perfiles ETAR'!$C$311:$C$334</c:f>
              <c:numCache>
                <c:formatCode>#,##0.00</c:formatCode>
                <c:ptCount val="24"/>
                <c:pt idx="0">
                  <c:v>7</c:v>
                </c:pt>
                <c:pt idx="1">
                  <c:v>6.9</c:v>
                </c:pt>
                <c:pt idx="2">
                  <c:v>6.8</c:v>
                </c:pt>
                <c:pt idx="3">
                  <c:v>6.7</c:v>
                </c:pt>
                <c:pt idx="4">
                  <c:v>6.7</c:v>
                </c:pt>
              </c:numCache>
            </c:numRef>
          </c:xVal>
          <c:yVal>
            <c:numRef>
              <c:f>'2023 Perfiles ETAR'!$B$311:$B$334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0-17FE-42C0-ACB2-C3710E2FF207}"/>
            </c:ext>
          </c:extLst>
        </c:ser>
        <c:ser>
          <c:idx val="1"/>
          <c:order val="1"/>
          <c:tx>
            <c:strRef>
              <c:f>'2023 Perfiles ETAR'!$D$308:$E$308</c:f>
              <c:strCache>
                <c:ptCount val="1"/>
                <c:pt idx="0">
                  <c:v>MR-2</c:v>
                </c:pt>
              </c:strCache>
            </c:strRef>
          </c:tx>
          <c:spPr>
            <a:ln w="12700" cap="rnd">
              <a:solidFill>
                <a:schemeClr val="accent2"/>
              </a:solidFill>
              <a:round/>
            </a:ln>
            <a:effectLst/>
          </c:spPr>
          <c:marker>
            <c:symbol val="none"/>
          </c:marker>
          <c:xVal>
            <c:numRef>
              <c:f>'2023 Perfiles ETAR'!$E$311:$E$334</c:f>
              <c:numCache>
                <c:formatCode>#,##0.00</c:formatCode>
                <c:ptCount val="24"/>
                <c:pt idx="0">
                  <c:v>7.3</c:v>
                </c:pt>
                <c:pt idx="1">
                  <c:v>7.3</c:v>
                </c:pt>
                <c:pt idx="2">
                  <c:v>7.3</c:v>
                </c:pt>
                <c:pt idx="3">
                  <c:v>7.3</c:v>
                </c:pt>
              </c:numCache>
            </c:numRef>
          </c:xVal>
          <c:yVal>
            <c:numRef>
              <c:f>'2023 Perfiles ETAR'!$D$311:$D$334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17FE-42C0-ACB2-C3710E2FF207}"/>
            </c:ext>
          </c:extLst>
        </c:ser>
        <c:ser>
          <c:idx val="2"/>
          <c:order val="2"/>
          <c:tx>
            <c:strRef>
              <c:f>'2023 Perfiles ETAR'!$F$308:$G$308</c:f>
              <c:strCache>
                <c:ptCount val="1"/>
                <c:pt idx="0">
                  <c:v>MR-3</c:v>
                </c:pt>
              </c:strCache>
            </c:strRef>
          </c:tx>
          <c:spPr>
            <a:ln w="12700" cap="rnd">
              <a:solidFill>
                <a:schemeClr val="accent3"/>
              </a:solidFill>
              <a:round/>
            </a:ln>
            <a:effectLst/>
          </c:spPr>
          <c:marker>
            <c:symbol val="none"/>
          </c:marker>
          <c:xVal>
            <c:numRef>
              <c:f>'2023 Perfiles ETAR'!$G$311:$G$334</c:f>
              <c:numCache>
                <c:formatCode>#,##0.00</c:formatCode>
                <c:ptCount val="24"/>
                <c:pt idx="0">
                  <c:v>7.4</c:v>
                </c:pt>
                <c:pt idx="1">
                  <c:v>7.4</c:v>
                </c:pt>
                <c:pt idx="2">
                  <c:v>7.4</c:v>
                </c:pt>
                <c:pt idx="3">
                  <c:v>7.4</c:v>
                </c:pt>
              </c:numCache>
            </c:numRef>
          </c:xVal>
          <c:yVal>
            <c:numRef>
              <c:f>'2023 Perfiles ETAR'!$F$311:$F$334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17FE-42C0-ACB2-C3710E2FF207}"/>
            </c:ext>
          </c:extLst>
        </c:ser>
        <c:ser>
          <c:idx val="3"/>
          <c:order val="3"/>
          <c:tx>
            <c:strRef>
              <c:f>'2023 Perfiles ETAR'!$H$308:$I$308</c:f>
              <c:strCache>
                <c:ptCount val="1"/>
                <c:pt idx="0">
                  <c:v>MR-4</c:v>
                </c:pt>
              </c:strCache>
            </c:strRef>
          </c:tx>
          <c:spPr>
            <a:ln w="12700" cap="rnd">
              <a:solidFill>
                <a:schemeClr val="accent4"/>
              </a:solidFill>
              <a:round/>
            </a:ln>
            <a:effectLst/>
          </c:spPr>
          <c:marker>
            <c:symbol val="none"/>
          </c:marker>
          <c:xVal>
            <c:numRef>
              <c:f>'2023 Perfiles ETAR'!$I$311:$I$334</c:f>
              <c:numCache>
                <c:formatCode>#,##0.00</c:formatCode>
                <c:ptCount val="24"/>
                <c:pt idx="0">
                  <c:v>7.5</c:v>
                </c:pt>
                <c:pt idx="1">
                  <c:v>7.5</c:v>
                </c:pt>
                <c:pt idx="2">
                  <c:v>7.5</c:v>
                </c:pt>
                <c:pt idx="3">
                  <c:v>7.5</c:v>
                </c:pt>
                <c:pt idx="4">
                  <c:v>7.5</c:v>
                </c:pt>
                <c:pt idx="5">
                  <c:v>7.5</c:v>
                </c:pt>
                <c:pt idx="6">
                  <c:v>7.5</c:v>
                </c:pt>
                <c:pt idx="7">
                  <c:v>7.5</c:v>
                </c:pt>
                <c:pt idx="8">
                  <c:v>7.4</c:v>
                </c:pt>
                <c:pt idx="9">
                  <c:v>7.4</c:v>
                </c:pt>
                <c:pt idx="10">
                  <c:v>7.4</c:v>
                </c:pt>
                <c:pt idx="11">
                  <c:v>7.4</c:v>
                </c:pt>
              </c:numCache>
            </c:numRef>
          </c:xVal>
          <c:yVal>
            <c:numRef>
              <c:f>'2023 Perfiles ETAR'!$H$311:$H$334</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17FE-42C0-ACB2-C3710E2FF207}"/>
            </c:ext>
          </c:extLst>
        </c:ser>
        <c:ser>
          <c:idx val="5"/>
          <c:order val="4"/>
          <c:tx>
            <c:strRef>
              <c:f>'2023 Perfiles ETAR'!$J$308:$K$308</c:f>
              <c:strCache>
                <c:ptCount val="1"/>
                <c:pt idx="0">
                  <c:v>MR-5</c:v>
                </c:pt>
              </c:strCache>
            </c:strRef>
          </c:tx>
          <c:spPr>
            <a:ln w="12700" cap="rnd">
              <a:solidFill>
                <a:schemeClr val="accent6"/>
              </a:solidFill>
              <a:round/>
            </a:ln>
            <a:effectLst/>
          </c:spPr>
          <c:marker>
            <c:symbol val="none"/>
          </c:marker>
          <c:xVal>
            <c:numRef>
              <c:f>'2023 Perfiles ETAR'!$K$311:$K$334</c:f>
              <c:numCache>
                <c:formatCode>#,##0.00</c:formatCode>
                <c:ptCount val="24"/>
                <c:pt idx="0">
                  <c:v>7.4</c:v>
                </c:pt>
                <c:pt idx="1">
                  <c:v>7.4</c:v>
                </c:pt>
                <c:pt idx="2">
                  <c:v>7.4</c:v>
                </c:pt>
                <c:pt idx="3">
                  <c:v>7.4</c:v>
                </c:pt>
                <c:pt idx="4">
                  <c:v>7.4</c:v>
                </c:pt>
                <c:pt idx="5">
                  <c:v>7.4</c:v>
                </c:pt>
                <c:pt idx="6">
                  <c:v>7.3</c:v>
                </c:pt>
                <c:pt idx="7">
                  <c:v>7.3</c:v>
                </c:pt>
                <c:pt idx="8">
                  <c:v>7.3</c:v>
                </c:pt>
                <c:pt idx="9">
                  <c:v>7.3</c:v>
                </c:pt>
              </c:numCache>
            </c:numRef>
          </c:xVal>
          <c:yVal>
            <c:numRef>
              <c:f>'2023 Perfiles ETAR'!$J$311:$J$334</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1"/>
          <c:extLst>
            <c:ext xmlns:c16="http://schemas.microsoft.com/office/drawing/2014/chart" uri="{C3380CC4-5D6E-409C-BE32-E72D297353CC}">
              <c16:uniqueId val="{00000004-17FE-42C0-ACB2-C3710E2FF207}"/>
            </c:ext>
          </c:extLst>
        </c:ser>
        <c:ser>
          <c:idx val="6"/>
          <c:order val="5"/>
          <c:tx>
            <c:strRef>
              <c:f>'2023 Perfiles ETAR'!$L$308:$M$308</c:f>
              <c:strCache>
                <c:ptCount val="1"/>
                <c:pt idx="0">
                  <c:v>MR-6</c:v>
                </c:pt>
              </c:strCache>
            </c:strRef>
          </c:tx>
          <c:marker>
            <c:symbol val="none"/>
          </c:marker>
          <c:xVal>
            <c:numRef>
              <c:f>'2023 Perfiles ETAR'!$M$311:$M$334</c:f>
              <c:numCache>
                <c:formatCode>#,##0.00</c:formatCode>
                <c:ptCount val="24"/>
                <c:pt idx="0">
                  <c:v>7.5</c:v>
                </c:pt>
                <c:pt idx="1">
                  <c:v>7.5</c:v>
                </c:pt>
                <c:pt idx="2">
                  <c:v>7.5</c:v>
                </c:pt>
                <c:pt idx="3">
                  <c:v>7.4</c:v>
                </c:pt>
                <c:pt idx="4">
                  <c:v>7.4</c:v>
                </c:pt>
                <c:pt idx="5">
                  <c:v>7.4</c:v>
                </c:pt>
                <c:pt idx="6">
                  <c:v>7.4</c:v>
                </c:pt>
                <c:pt idx="7">
                  <c:v>7.4</c:v>
                </c:pt>
                <c:pt idx="8">
                  <c:v>7.4</c:v>
                </c:pt>
              </c:numCache>
            </c:numRef>
          </c:xVal>
          <c:yVal>
            <c:numRef>
              <c:f>'2023 Perfiles ETAR'!$L$311:$L$334</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C9E4-47BD-9604-254850E86376}"/>
            </c:ext>
          </c:extLst>
        </c:ser>
        <c:ser>
          <c:idx val="4"/>
          <c:order val="6"/>
          <c:tx>
            <c:strRef>
              <c:f>'2023 Perfiles ETAR'!$N$308:$O$308</c:f>
              <c:strCache>
                <c:ptCount val="1"/>
                <c:pt idx="0">
                  <c:v>MR-B</c:v>
                </c:pt>
              </c:strCache>
            </c:strRef>
          </c:tx>
          <c:marker>
            <c:symbol val="none"/>
          </c:marker>
          <c:xVal>
            <c:numRef>
              <c:f>'2023 Perfiles ETAR'!$O$311:$O$334</c:f>
              <c:numCache>
                <c:formatCode>#,##0.00</c:formatCode>
                <c:ptCount val="24"/>
                <c:pt idx="0">
                  <c:v>7.5</c:v>
                </c:pt>
                <c:pt idx="1">
                  <c:v>7.5</c:v>
                </c:pt>
                <c:pt idx="2">
                  <c:v>7.5</c:v>
                </c:pt>
                <c:pt idx="3">
                  <c:v>7.5</c:v>
                </c:pt>
                <c:pt idx="4">
                  <c:v>7.5</c:v>
                </c:pt>
                <c:pt idx="5">
                  <c:v>7.5</c:v>
                </c:pt>
                <c:pt idx="6">
                  <c:v>7.5</c:v>
                </c:pt>
              </c:numCache>
            </c:numRef>
          </c:xVal>
          <c:yVal>
            <c:numRef>
              <c:f>'2023 Perfiles ETAR'!$N$311:$N$334</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17FE-42C0-ACB2-C3710E2FF207}"/>
            </c:ext>
          </c:extLst>
        </c:ser>
        <c:dLbls>
          <c:showLegendKey val="0"/>
          <c:showVal val="0"/>
          <c:showCatName val="0"/>
          <c:showSerName val="0"/>
          <c:showPercent val="0"/>
          <c:showBubbleSize val="0"/>
        </c:dLbls>
        <c:axId val="-364923168"/>
        <c:axId val="-364922624"/>
      </c:scatterChart>
      <c:valAx>
        <c:axId val="-364923168"/>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mg/l</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22624"/>
        <c:crossesAt val="0"/>
        <c:crossBetween val="midCat"/>
        <c:majorUnit val="5"/>
      </c:valAx>
      <c:valAx>
        <c:axId val="-36492262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231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Oxígeno disuelto   </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ETAR'!$Q$308:$R$308</c:f>
              <c:strCache>
                <c:ptCount val="1"/>
                <c:pt idx="0">
                  <c:v>MR-1</c:v>
                </c:pt>
              </c:strCache>
            </c:strRef>
          </c:tx>
          <c:spPr>
            <a:ln w="12700" cap="rnd">
              <a:solidFill>
                <a:schemeClr val="accent1"/>
              </a:solidFill>
              <a:round/>
            </a:ln>
            <a:effectLst/>
          </c:spPr>
          <c:marker>
            <c:symbol val="none"/>
          </c:marker>
          <c:xVal>
            <c:numRef>
              <c:f>'2023 Perfiles ETAR'!$R$311:$R$334</c:f>
              <c:numCache>
                <c:formatCode>#,##0.00</c:formatCode>
                <c:ptCount val="24"/>
                <c:pt idx="0">
                  <c:v>6.6</c:v>
                </c:pt>
                <c:pt idx="1">
                  <c:v>6.7</c:v>
                </c:pt>
                <c:pt idx="2">
                  <c:v>6.7</c:v>
                </c:pt>
                <c:pt idx="3">
                  <c:v>6.7</c:v>
                </c:pt>
                <c:pt idx="4">
                  <c:v>6.7</c:v>
                </c:pt>
                <c:pt idx="5">
                  <c:v>6.7</c:v>
                </c:pt>
              </c:numCache>
            </c:numRef>
          </c:xVal>
          <c:yVal>
            <c:numRef>
              <c:f>'2023 Perfiles ETAR'!$Q$311:$Q$334</c:f>
              <c:numCache>
                <c:formatCode>#,##0.00</c:formatCode>
                <c:ptCount val="24"/>
                <c:pt idx="0">
                  <c:v>1</c:v>
                </c:pt>
                <c:pt idx="1">
                  <c:v>2</c:v>
                </c:pt>
                <c:pt idx="2">
                  <c:v>3</c:v>
                </c:pt>
                <c:pt idx="3">
                  <c:v>4</c:v>
                </c:pt>
                <c:pt idx="4">
                  <c:v>5</c:v>
                </c:pt>
                <c:pt idx="5">
                  <c:v>6</c:v>
                </c:pt>
              </c:numCache>
            </c:numRef>
          </c:yVal>
          <c:smooth val="1"/>
          <c:extLst>
            <c:ext xmlns:c16="http://schemas.microsoft.com/office/drawing/2014/chart" uri="{C3380CC4-5D6E-409C-BE32-E72D297353CC}">
              <c16:uniqueId val="{00000000-947B-4E3C-A4ED-396FD008B473}"/>
            </c:ext>
          </c:extLst>
        </c:ser>
        <c:ser>
          <c:idx val="1"/>
          <c:order val="1"/>
          <c:tx>
            <c:strRef>
              <c:f>'2023 Perfiles ETAR'!$S$308:$T$308</c:f>
              <c:strCache>
                <c:ptCount val="1"/>
                <c:pt idx="0">
                  <c:v>MR-2</c:v>
                </c:pt>
              </c:strCache>
            </c:strRef>
          </c:tx>
          <c:spPr>
            <a:ln w="12700" cap="rnd">
              <a:solidFill>
                <a:schemeClr val="accent2"/>
              </a:solidFill>
              <a:round/>
            </a:ln>
            <a:effectLst/>
          </c:spPr>
          <c:marker>
            <c:symbol val="none"/>
          </c:marker>
          <c:xVal>
            <c:numRef>
              <c:f>'2023 Perfiles ETAR'!$T$311:$T$334</c:f>
              <c:numCache>
                <c:formatCode>#,##0.00</c:formatCode>
                <c:ptCount val="24"/>
                <c:pt idx="0">
                  <c:v>6.6</c:v>
                </c:pt>
                <c:pt idx="1">
                  <c:v>6.6</c:v>
                </c:pt>
                <c:pt idx="2">
                  <c:v>6.6</c:v>
                </c:pt>
                <c:pt idx="3">
                  <c:v>6.6</c:v>
                </c:pt>
              </c:numCache>
            </c:numRef>
          </c:xVal>
          <c:yVal>
            <c:numRef>
              <c:f>'2023 Perfiles ETAR'!$S$311:$S$334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947B-4E3C-A4ED-396FD008B473}"/>
            </c:ext>
          </c:extLst>
        </c:ser>
        <c:ser>
          <c:idx val="2"/>
          <c:order val="2"/>
          <c:tx>
            <c:strRef>
              <c:f>'2023 Perfiles ETAR'!$U$308:$V$308</c:f>
              <c:strCache>
                <c:ptCount val="1"/>
                <c:pt idx="0">
                  <c:v>MR-3</c:v>
                </c:pt>
              </c:strCache>
            </c:strRef>
          </c:tx>
          <c:spPr>
            <a:ln w="12700" cap="rnd">
              <a:solidFill>
                <a:schemeClr val="accent3"/>
              </a:solidFill>
              <a:round/>
            </a:ln>
            <a:effectLst/>
          </c:spPr>
          <c:marker>
            <c:symbol val="none"/>
          </c:marker>
          <c:xVal>
            <c:numRef>
              <c:f>'2023 Perfiles ETAR'!$V$311:$V$334</c:f>
              <c:numCache>
                <c:formatCode>#,##0.00</c:formatCode>
                <c:ptCount val="24"/>
                <c:pt idx="0">
                  <c:v>6.5</c:v>
                </c:pt>
                <c:pt idx="1">
                  <c:v>6.6</c:v>
                </c:pt>
                <c:pt idx="2">
                  <c:v>6.6</c:v>
                </c:pt>
              </c:numCache>
            </c:numRef>
          </c:xVal>
          <c:yVal>
            <c:numRef>
              <c:f>'2023 Perfiles ETAR'!$U$311:$U$334</c:f>
              <c:numCache>
                <c:formatCode>#,##0.00</c:formatCode>
                <c:ptCount val="24"/>
                <c:pt idx="0">
                  <c:v>1</c:v>
                </c:pt>
                <c:pt idx="1">
                  <c:v>2</c:v>
                </c:pt>
                <c:pt idx="2">
                  <c:v>3</c:v>
                </c:pt>
              </c:numCache>
            </c:numRef>
          </c:yVal>
          <c:smooth val="1"/>
          <c:extLst>
            <c:ext xmlns:c16="http://schemas.microsoft.com/office/drawing/2014/chart" uri="{C3380CC4-5D6E-409C-BE32-E72D297353CC}">
              <c16:uniqueId val="{00000002-947B-4E3C-A4ED-396FD008B473}"/>
            </c:ext>
          </c:extLst>
        </c:ser>
        <c:ser>
          <c:idx val="3"/>
          <c:order val="3"/>
          <c:tx>
            <c:strRef>
              <c:f>'2023 Perfiles ETAR'!$W$308:$X$308</c:f>
              <c:strCache>
                <c:ptCount val="1"/>
                <c:pt idx="0">
                  <c:v>MR-4</c:v>
                </c:pt>
              </c:strCache>
            </c:strRef>
          </c:tx>
          <c:spPr>
            <a:ln w="12700" cap="rnd">
              <a:solidFill>
                <a:schemeClr val="accent4"/>
              </a:solidFill>
              <a:round/>
            </a:ln>
            <a:effectLst/>
          </c:spPr>
          <c:marker>
            <c:symbol val="none"/>
          </c:marker>
          <c:xVal>
            <c:numRef>
              <c:f>'2023 Perfiles ETAR'!$X$311:$X$334</c:f>
              <c:numCache>
                <c:formatCode>#,##0.00</c:formatCode>
                <c:ptCount val="24"/>
                <c:pt idx="0">
                  <c:v>6.7</c:v>
                </c:pt>
                <c:pt idx="1">
                  <c:v>6.7</c:v>
                </c:pt>
                <c:pt idx="2">
                  <c:v>6.7</c:v>
                </c:pt>
                <c:pt idx="3">
                  <c:v>6.7</c:v>
                </c:pt>
                <c:pt idx="4">
                  <c:v>6.7</c:v>
                </c:pt>
                <c:pt idx="5">
                  <c:v>6.7</c:v>
                </c:pt>
                <c:pt idx="6">
                  <c:v>6.7</c:v>
                </c:pt>
                <c:pt idx="7">
                  <c:v>6.7</c:v>
                </c:pt>
                <c:pt idx="8">
                  <c:v>6.7</c:v>
                </c:pt>
              </c:numCache>
            </c:numRef>
          </c:xVal>
          <c:yVal>
            <c:numRef>
              <c:f>'2023 Perfiles ETAR'!$W$311:$W$334</c:f>
              <c:numCache>
                <c:formatCode>#,##0.00</c:formatCode>
                <c:ptCount val="24"/>
                <c:pt idx="0">
                  <c:v>1</c:v>
                </c:pt>
                <c:pt idx="1">
                  <c:v>2</c:v>
                </c:pt>
                <c:pt idx="2">
                  <c:v>3</c:v>
                </c:pt>
                <c:pt idx="3">
                  <c:v>4</c:v>
                </c:pt>
                <c:pt idx="4">
                  <c:v>5</c:v>
                </c:pt>
                <c:pt idx="5">
                  <c:v>6</c:v>
                </c:pt>
                <c:pt idx="6">
                  <c:v>7</c:v>
                </c:pt>
                <c:pt idx="7">
                  <c:v>8</c:v>
                </c:pt>
                <c:pt idx="8">
                  <c:v>9</c:v>
                </c:pt>
              </c:numCache>
            </c:numRef>
          </c:yVal>
          <c:smooth val="1"/>
          <c:extLst>
            <c:ext xmlns:c16="http://schemas.microsoft.com/office/drawing/2014/chart" uri="{C3380CC4-5D6E-409C-BE32-E72D297353CC}">
              <c16:uniqueId val="{00000003-947B-4E3C-A4ED-396FD008B473}"/>
            </c:ext>
          </c:extLst>
        </c:ser>
        <c:ser>
          <c:idx val="5"/>
          <c:order val="4"/>
          <c:tx>
            <c:strRef>
              <c:f>'2023 Perfiles ETAR'!$Y$308:$Z$308</c:f>
              <c:strCache>
                <c:ptCount val="1"/>
                <c:pt idx="0">
                  <c:v>MR-5</c:v>
                </c:pt>
              </c:strCache>
            </c:strRef>
          </c:tx>
          <c:spPr>
            <a:ln w="12700" cap="rnd">
              <a:solidFill>
                <a:schemeClr val="accent6"/>
              </a:solidFill>
              <a:round/>
            </a:ln>
            <a:effectLst/>
          </c:spPr>
          <c:marker>
            <c:symbol val="none"/>
          </c:marker>
          <c:xVal>
            <c:numRef>
              <c:f>'2023 Perfiles ETAR'!$Z$311:$Z$334</c:f>
              <c:numCache>
                <c:formatCode>#,##0.00</c:formatCode>
                <c:ptCount val="24"/>
                <c:pt idx="0">
                  <c:v>6.7</c:v>
                </c:pt>
                <c:pt idx="1">
                  <c:v>6.7</c:v>
                </c:pt>
                <c:pt idx="2">
                  <c:v>6.7</c:v>
                </c:pt>
                <c:pt idx="3">
                  <c:v>6.7</c:v>
                </c:pt>
                <c:pt idx="4">
                  <c:v>6.7</c:v>
                </c:pt>
                <c:pt idx="5">
                  <c:v>6.7</c:v>
                </c:pt>
                <c:pt idx="6">
                  <c:v>6.7</c:v>
                </c:pt>
                <c:pt idx="7">
                  <c:v>6.7</c:v>
                </c:pt>
                <c:pt idx="8">
                  <c:v>6.7</c:v>
                </c:pt>
              </c:numCache>
            </c:numRef>
          </c:xVal>
          <c:yVal>
            <c:numRef>
              <c:f>'2023 Perfiles ETAR'!$Y$311:$Y$334</c:f>
              <c:numCache>
                <c:formatCode>#,##0.00</c:formatCode>
                <c:ptCount val="24"/>
                <c:pt idx="0">
                  <c:v>1</c:v>
                </c:pt>
                <c:pt idx="1">
                  <c:v>2</c:v>
                </c:pt>
                <c:pt idx="2">
                  <c:v>3</c:v>
                </c:pt>
                <c:pt idx="3">
                  <c:v>4</c:v>
                </c:pt>
                <c:pt idx="4">
                  <c:v>5</c:v>
                </c:pt>
                <c:pt idx="5">
                  <c:v>6</c:v>
                </c:pt>
                <c:pt idx="6">
                  <c:v>7</c:v>
                </c:pt>
                <c:pt idx="7">
                  <c:v>8</c:v>
                </c:pt>
                <c:pt idx="8">
                  <c:v>9</c:v>
                </c:pt>
              </c:numCache>
            </c:numRef>
          </c:yVal>
          <c:smooth val="1"/>
          <c:extLst>
            <c:ext xmlns:c16="http://schemas.microsoft.com/office/drawing/2014/chart" uri="{C3380CC4-5D6E-409C-BE32-E72D297353CC}">
              <c16:uniqueId val="{00000004-947B-4E3C-A4ED-396FD008B473}"/>
            </c:ext>
          </c:extLst>
        </c:ser>
        <c:ser>
          <c:idx val="6"/>
          <c:order val="5"/>
          <c:tx>
            <c:strRef>
              <c:f>'2023 Perfiles ETAR'!$AA$308:$AB$308</c:f>
              <c:strCache>
                <c:ptCount val="1"/>
                <c:pt idx="0">
                  <c:v>MR-6</c:v>
                </c:pt>
              </c:strCache>
            </c:strRef>
          </c:tx>
          <c:marker>
            <c:symbol val="none"/>
          </c:marker>
          <c:xVal>
            <c:numRef>
              <c:f>'2023 Perfiles ETAR'!$AB$311:$AB$334</c:f>
              <c:numCache>
                <c:formatCode>#,##0.00</c:formatCode>
                <c:ptCount val="24"/>
                <c:pt idx="0">
                  <c:v>6.6</c:v>
                </c:pt>
                <c:pt idx="1">
                  <c:v>6.6</c:v>
                </c:pt>
                <c:pt idx="2">
                  <c:v>6.6</c:v>
                </c:pt>
                <c:pt idx="3">
                  <c:v>6.6</c:v>
                </c:pt>
                <c:pt idx="4">
                  <c:v>6.6</c:v>
                </c:pt>
                <c:pt idx="5">
                  <c:v>6.6</c:v>
                </c:pt>
                <c:pt idx="6">
                  <c:v>6.6</c:v>
                </c:pt>
                <c:pt idx="7">
                  <c:v>6.6</c:v>
                </c:pt>
                <c:pt idx="8">
                  <c:v>6.6</c:v>
                </c:pt>
              </c:numCache>
            </c:numRef>
          </c:xVal>
          <c:yVal>
            <c:numRef>
              <c:f>'2023 Perfiles ETAR'!$AA$311:$AA$334</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42C7-43E9-B688-5F150419953A}"/>
            </c:ext>
          </c:extLst>
        </c:ser>
        <c:ser>
          <c:idx val="4"/>
          <c:order val="6"/>
          <c:tx>
            <c:strRef>
              <c:f>'2023 Perfiles ETAR'!$AC$308:$AD$308</c:f>
              <c:strCache>
                <c:ptCount val="1"/>
                <c:pt idx="0">
                  <c:v>MR-B</c:v>
                </c:pt>
              </c:strCache>
            </c:strRef>
          </c:tx>
          <c:marker>
            <c:symbol val="none"/>
          </c:marker>
          <c:xVal>
            <c:numRef>
              <c:f>'2023 Perfiles ETAR'!$AD$311:$AD$334</c:f>
              <c:numCache>
                <c:formatCode>#,##0.00</c:formatCode>
                <c:ptCount val="24"/>
                <c:pt idx="0">
                  <c:v>6.6</c:v>
                </c:pt>
                <c:pt idx="1">
                  <c:v>6.6</c:v>
                </c:pt>
                <c:pt idx="2">
                  <c:v>6.6</c:v>
                </c:pt>
                <c:pt idx="3">
                  <c:v>6.6</c:v>
                </c:pt>
                <c:pt idx="4">
                  <c:v>6.6</c:v>
                </c:pt>
                <c:pt idx="5">
                  <c:v>6.6</c:v>
                </c:pt>
                <c:pt idx="6">
                  <c:v>6.6</c:v>
                </c:pt>
                <c:pt idx="7">
                  <c:v>6.6</c:v>
                </c:pt>
              </c:numCache>
            </c:numRef>
          </c:xVal>
          <c:yVal>
            <c:numRef>
              <c:f>'2023 Perfiles ETAR'!$AC$311:$AC$334</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5-947B-4E3C-A4ED-396FD008B473}"/>
            </c:ext>
          </c:extLst>
        </c:ser>
        <c:dLbls>
          <c:showLegendKey val="0"/>
          <c:showVal val="0"/>
          <c:showCatName val="0"/>
          <c:showSerName val="0"/>
          <c:showPercent val="0"/>
          <c:showBubbleSize val="0"/>
        </c:dLbls>
        <c:axId val="-364918816"/>
        <c:axId val="-364906848"/>
      </c:scatterChart>
      <c:valAx>
        <c:axId val="-36491881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mg/l</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06848"/>
        <c:crossesAt val="0"/>
        <c:crossBetween val="midCat"/>
        <c:majorUnit val="5"/>
      </c:valAx>
      <c:valAx>
        <c:axId val="-36490684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188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Oxígeno disuelto   </a:t>
            </a:r>
          </a:p>
          <a:p>
            <a:pPr>
              <a:defRPr sz="1400" b="0" i="0" u="none" strike="noStrike" kern="1200" spc="0" baseline="0">
                <a:solidFill>
                  <a:schemeClr val="tx1">
                    <a:lumMod val="65000"/>
                    <a:lumOff val="35000"/>
                  </a:schemeClr>
                </a:solidFill>
                <a:latin typeface="+mn-lt"/>
                <a:ea typeface="+mn-ea"/>
                <a:cs typeface="+mn-cs"/>
              </a:defRPr>
            </a:pPr>
            <a:r>
              <a:rPr lang="es-ES" sz="1000"/>
              <a:t>Muestreo 3</a:t>
            </a:r>
          </a:p>
        </c:rich>
      </c:tx>
      <c:overlay val="0"/>
      <c:spPr>
        <a:noFill/>
        <a:ln>
          <a:noFill/>
        </a:ln>
        <a:effectLst/>
      </c:spPr>
    </c:title>
    <c:autoTitleDeleted val="0"/>
    <c:plotArea>
      <c:layout>
        <c:manualLayout>
          <c:layoutTarget val="inner"/>
          <c:xMode val="edge"/>
          <c:yMode val="edge"/>
          <c:x val="0.13669746902938909"/>
          <c:y val="0.25618522684664419"/>
          <c:w val="0.80743791641429441"/>
          <c:h val="0.62992550931133606"/>
        </c:manualLayout>
      </c:layout>
      <c:scatterChart>
        <c:scatterStyle val="lineMarker"/>
        <c:varyColors val="0"/>
        <c:ser>
          <c:idx val="0"/>
          <c:order val="0"/>
          <c:tx>
            <c:strRef>
              <c:f>'2023 Perfiles ETAR'!$AF$308:$AG$308</c:f>
              <c:strCache>
                <c:ptCount val="1"/>
                <c:pt idx="0">
                  <c:v>MR-1</c:v>
                </c:pt>
              </c:strCache>
            </c:strRef>
          </c:tx>
          <c:spPr>
            <a:ln w="12700" cap="rnd">
              <a:solidFill>
                <a:schemeClr val="accent1"/>
              </a:solidFill>
              <a:round/>
            </a:ln>
            <a:effectLst/>
          </c:spPr>
          <c:marker>
            <c:symbol val="none"/>
          </c:marker>
          <c:xVal>
            <c:numRef>
              <c:f>'2023 Perfiles ETAR'!$AG$311:$AG$334</c:f>
              <c:numCache>
                <c:formatCode>#,##0.00</c:formatCode>
                <c:ptCount val="24"/>
                <c:pt idx="0">
                  <c:v>7.3</c:v>
                </c:pt>
                <c:pt idx="1">
                  <c:v>7.3</c:v>
                </c:pt>
                <c:pt idx="2">
                  <c:v>7.3</c:v>
                </c:pt>
                <c:pt idx="3">
                  <c:v>7.3</c:v>
                </c:pt>
              </c:numCache>
            </c:numRef>
          </c:xVal>
          <c:yVal>
            <c:numRef>
              <c:f>'2023 Perfiles ETAR'!$AF$311:$AF$334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0-6378-4AAA-9F50-A203C0DB893D}"/>
            </c:ext>
          </c:extLst>
        </c:ser>
        <c:ser>
          <c:idx val="1"/>
          <c:order val="1"/>
          <c:tx>
            <c:strRef>
              <c:f>'2023 Perfiles ETAR'!$AH$308:$AI$308</c:f>
              <c:strCache>
                <c:ptCount val="1"/>
                <c:pt idx="0">
                  <c:v>MR-2</c:v>
                </c:pt>
              </c:strCache>
            </c:strRef>
          </c:tx>
          <c:spPr>
            <a:ln w="12700" cap="rnd">
              <a:solidFill>
                <a:schemeClr val="accent2"/>
              </a:solidFill>
              <a:round/>
            </a:ln>
            <a:effectLst/>
          </c:spPr>
          <c:marker>
            <c:symbol val="none"/>
          </c:marker>
          <c:xVal>
            <c:numRef>
              <c:f>'2023 Perfiles ETAR'!$AI$311:$AI$334</c:f>
              <c:numCache>
                <c:formatCode>#,##0.00</c:formatCode>
                <c:ptCount val="24"/>
                <c:pt idx="0">
                  <c:v>7.3</c:v>
                </c:pt>
                <c:pt idx="1">
                  <c:v>7.3</c:v>
                </c:pt>
                <c:pt idx="2">
                  <c:v>7.3</c:v>
                </c:pt>
              </c:numCache>
            </c:numRef>
          </c:xVal>
          <c:yVal>
            <c:numRef>
              <c:f>'2023 Perfiles ETAR'!$AH$311:$AH$334</c:f>
              <c:numCache>
                <c:formatCode>#,##0.00</c:formatCode>
                <c:ptCount val="24"/>
                <c:pt idx="0">
                  <c:v>1</c:v>
                </c:pt>
                <c:pt idx="1">
                  <c:v>2</c:v>
                </c:pt>
                <c:pt idx="2">
                  <c:v>3</c:v>
                </c:pt>
              </c:numCache>
            </c:numRef>
          </c:yVal>
          <c:smooth val="1"/>
          <c:extLst>
            <c:ext xmlns:c16="http://schemas.microsoft.com/office/drawing/2014/chart" uri="{C3380CC4-5D6E-409C-BE32-E72D297353CC}">
              <c16:uniqueId val="{00000001-6378-4AAA-9F50-A203C0DB893D}"/>
            </c:ext>
          </c:extLst>
        </c:ser>
        <c:ser>
          <c:idx val="2"/>
          <c:order val="2"/>
          <c:tx>
            <c:strRef>
              <c:f>'2023 Perfiles ETAR'!$AJ$308:$AK$308</c:f>
              <c:strCache>
                <c:ptCount val="1"/>
                <c:pt idx="0">
                  <c:v>MR-3</c:v>
                </c:pt>
              </c:strCache>
            </c:strRef>
          </c:tx>
          <c:spPr>
            <a:ln w="12700" cap="rnd">
              <a:solidFill>
                <a:schemeClr val="accent3"/>
              </a:solidFill>
              <a:round/>
            </a:ln>
            <a:effectLst/>
          </c:spPr>
          <c:marker>
            <c:symbol val="none"/>
          </c:marker>
          <c:xVal>
            <c:numRef>
              <c:f>'2023 Perfiles ETAR'!$AK$311:$AK$334</c:f>
              <c:numCache>
                <c:formatCode>#,##0.00</c:formatCode>
                <c:ptCount val="24"/>
                <c:pt idx="0">
                  <c:v>7.4</c:v>
                </c:pt>
                <c:pt idx="1">
                  <c:v>7.4</c:v>
                </c:pt>
                <c:pt idx="2">
                  <c:v>7.4</c:v>
                </c:pt>
              </c:numCache>
            </c:numRef>
          </c:xVal>
          <c:yVal>
            <c:numRef>
              <c:f>'2023 Perfiles ETAR'!$AJ$311:$AJ$334</c:f>
              <c:numCache>
                <c:formatCode>#,##0.00</c:formatCode>
                <c:ptCount val="24"/>
                <c:pt idx="0">
                  <c:v>1</c:v>
                </c:pt>
                <c:pt idx="1">
                  <c:v>2</c:v>
                </c:pt>
                <c:pt idx="2">
                  <c:v>3</c:v>
                </c:pt>
              </c:numCache>
            </c:numRef>
          </c:yVal>
          <c:smooth val="1"/>
          <c:extLst>
            <c:ext xmlns:c16="http://schemas.microsoft.com/office/drawing/2014/chart" uri="{C3380CC4-5D6E-409C-BE32-E72D297353CC}">
              <c16:uniqueId val="{00000002-6378-4AAA-9F50-A203C0DB893D}"/>
            </c:ext>
          </c:extLst>
        </c:ser>
        <c:ser>
          <c:idx val="3"/>
          <c:order val="3"/>
          <c:tx>
            <c:strRef>
              <c:f>'2023 Perfiles ETAR'!$AL$308:$AM$308</c:f>
              <c:strCache>
                <c:ptCount val="1"/>
                <c:pt idx="0">
                  <c:v>MR-4</c:v>
                </c:pt>
              </c:strCache>
            </c:strRef>
          </c:tx>
          <c:spPr>
            <a:ln w="12700" cap="rnd">
              <a:solidFill>
                <a:schemeClr val="accent4"/>
              </a:solidFill>
              <a:round/>
            </a:ln>
            <a:effectLst/>
          </c:spPr>
          <c:marker>
            <c:symbol val="none"/>
          </c:marker>
          <c:xVal>
            <c:numRef>
              <c:f>'2023 Perfiles ETAR'!$AM$311:$AM$334</c:f>
              <c:numCache>
                <c:formatCode>#,##0.00</c:formatCode>
                <c:ptCount val="24"/>
                <c:pt idx="0">
                  <c:v>7.6</c:v>
                </c:pt>
                <c:pt idx="1">
                  <c:v>7.6</c:v>
                </c:pt>
                <c:pt idx="2">
                  <c:v>7.5</c:v>
                </c:pt>
                <c:pt idx="3">
                  <c:v>7.5</c:v>
                </c:pt>
                <c:pt idx="4">
                  <c:v>7.5</c:v>
                </c:pt>
                <c:pt idx="5">
                  <c:v>7.5</c:v>
                </c:pt>
                <c:pt idx="6">
                  <c:v>7.5</c:v>
                </c:pt>
              </c:numCache>
            </c:numRef>
          </c:xVal>
          <c:yVal>
            <c:numRef>
              <c:f>'2023 Perfiles ETAR'!$AL$311:$AL$334</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3-6378-4AAA-9F50-A203C0DB893D}"/>
            </c:ext>
          </c:extLst>
        </c:ser>
        <c:ser>
          <c:idx val="5"/>
          <c:order val="4"/>
          <c:tx>
            <c:strRef>
              <c:f>'2023 Perfiles ETAR'!$AN$308:$AO$308</c:f>
              <c:strCache>
                <c:ptCount val="1"/>
                <c:pt idx="0">
                  <c:v>MR-5</c:v>
                </c:pt>
              </c:strCache>
            </c:strRef>
          </c:tx>
          <c:spPr>
            <a:ln w="12700" cap="rnd">
              <a:solidFill>
                <a:schemeClr val="accent6"/>
              </a:solidFill>
              <a:round/>
            </a:ln>
            <a:effectLst/>
          </c:spPr>
          <c:marker>
            <c:symbol val="none"/>
          </c:marker>
          <c:xVal>
            <c:numRef>
              <c:f>'2023 Perfiles ETAR'!$AO$311:$AO$334</c:f>
              <c:numCache>
                <c:formatCode>#,##0.00</c:formatCode>
                <c:ptCount val="24"/>
                <c:pt idx="0">
                  <c:v>7.4</c:v>
                </c:pt>
                <c:pt idx="1">
                  <c:v>7.4</c:v>
                </c:pt>
                <c:pt idx="2">
                  <c:v>7.4</c:v>
                </c:pt>
                <c:pt idx="3">
                  <c:v>7.4</c:v>
                </c:pt>
                <c:pt idx="4">
                  <c:v>7.4</c:v>
                </c:pt>
                <c:pt idx="5">
                  <c:v>7.4</c:v>
                </c:pt>
                <c:pt idx="6">
                  <c:v>7.4</c:v>
                </c:pt>
              </c:numCache>
            </c:numRef>
          </c:xVal>
          <c:yVal>
            <c:numRef>
              <c:f>'2023 Perfiles ETAR'!$AN$311:$AN$334</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4-6378-4AAA-9F50-A203C0DB893D}"/>
            </c:ext>
          </c:extLst>
        </c:ser>
        <c:ser>
          <c:idx val="6"/>
          <c:order val="5"/>
          <c:tx>
            <c:strRef>
              <c:f>'2023 Perfiles ETAR'!$AP$308:$AQ$308</c:f>
              <c:strCache>
                <c:ptCount val="1"/>
                <c:pt idx="0">
                  <c:v>MR-6</c:v>
                </c:pt>
              </c:strCache>
            </c:strRef>
          </c:tx>
          <c:marker>
            <c:symbol val="none"/>
          </c:marker>
          <c:xVal>
            <c:numRef>
              <c:f>'2023 Perfiles ETAR'!$AQ$311:$AQ$334</c:f>
              <c:numCache>
                <c:formatCode>#,##0.00</c:formatCode>
                <c:ptCount val="24"/>
                <c:pt idx="0">
                  <c:v>7.2</c:v>
                </c:pt>
                <c:pt idx="1">
                  <c:v>7.5</c:v>
                </c:pt>
                <c:pt idx="2">
                  <c:v>7.4</c:v>
                </c:pt>
                <c:pt idx="3">
                  <c:v>7.4</c:v>
                </c:pt>
                <c:pt idx="4">
                  <c:v>7.4</c:v>
                </c:pt>
                <c:pt idx="5">
                  <c:v>7.4</c:v>
                </c:pt>
                <c:pt idx="6">
                  <c:v>7.4</c:v>
                </c:pt>
              </c:numCache>
            </c:numRef>
          </c:xVal>
          <c:yVal>
            <c:numRef>
              <c:f>'2023 Perfiles ETAR'!$AP$311:$AP$334</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0-5B61-46B8-925B-8ACCEE7E5D30}"/>
            </c:ext>
          </c:extLst>
        </c:ser>
        <c:ser>
          <c:idx val="4"/>
          <c:order val="6"/>
          <c:tx>
            <c:strRef>
              <c:f>'2023 Perfiles ETAR'!$AR$308:$AS$308</c:f>
              <c:strCache>
                <c:ptCount val="1"/>
                <c:pt idx="0">
                  <c:v>MR-B</c:v>
                </c:pt>
              </c:strCache>
            </c:strRef>
          </c:tx>
          <c:marker>
            <c:symbol val="none"/>
          </c:marker>
          <c:xVal>
            <c:numRef>
              <c:f>'2023 Perfiles ETAR'!$AS$311:$AS$334</c:f>
              <c:numCache>
                <c:formatCode>#,##0.00</c:formatCode>
                <c:ptCount val="24"/>
                <c:pt idx="0">
                  <c:v>7.5</c:v>
                </c:pt>
                <c:pt idx="1">
                  <c:v>7.4</c:v>
                </c:pt>
                <c:pt idx="2">
                  <c:v>7.4</c:v>
                </c:pt>
                <c:pt idx="3">
                  <c:v>7.4</c:v>
                </c:pt>
                <c:pt idx="4">
                  <c:v>7.4</c:v>
                </c:pt>
                <c:pt idx="5">
                  <c:v>7.4</c:v>
                </c:pt>
                <c:pt idx="6">
                  <c:v>7.4</c:v>
                </c:pt>
              </c:numCache>
            </c:numRef>
          </c:xVal>
          <c:yVal>
            <c:numRef>
              <c:f>'2023 Perfiles ETAR'!$AR$311:$AR$334</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6378-4AAA-9F50-A203C0DB893D}"/>
            </c:ext>
          </c:extLst>
        </c:ser>
        <c:dLbls>
          <c:showLegendKey val="0"/>
          <c:showVal val="0"/>
          <c:showCatName val="0"/>
          <c:showSerName val="0"/>
          <c:showPercent val="0"/>
          <c:showBubbleSize val="0"/>
        </c:dLbls>
        <c:axId val="-364930240"/>
        <c:axId val="-364917184"/>
      </c:scatterChart>
      <c:valAx>
        <c:axId val="-36493024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mg/l</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17184"/>
        <c:crossesAt val="0"/>
        <c:crossBetween val="midCat"/>
        <c:majorUnit val="5"/>
      </c:valAx>
      <c:valAx>
        <c:axId val="-36491718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302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Oxígeno disuelto   </a:t>
            </a:r>
          </a:p>
          <a:p>
            <a:pPr>
              <a:defRPr sz="1400" b="0" i="0" u="none" strike="noStrike" kern="1200" spc="0" baseline="0">
                <a:solidFill>
                  <a:schemeClr val="tx1">
                    <a:lumMod val="65000"/>
                    <a:lumOff val="35000"/>
                  </a:schemeClr>
                </a:solidFill>
                <a:latin typeface="+mn-lt"/>
                <a:ea typeface="+mn-ea"/>
                <a:cs typeface="+mn-cs"/>
              </a:defRPr>
            </a:pPr>
            <a:r>
              <a:rPr lang="es-ES" sz="1000"/>
              <a:t>Muestreo 4</a:t>
            </a:r>
          </a:p>
        </c:rich>
      </c:tx>
      <c:overlay val="0"/>
      <c:spPr>
        <a:noFill/>
        <a:ln>
          <a:noFill/>
        </a:ln>
        <a:effectLst/>
      </c:spPr>
    </c:title>
    <c:autoTitleDeleted val="0"/>
    <c:plotArea>
      <c:layout/>
      <c:scatterChart>
        <c:scatterStyle val="lineMarker"/>
        <c:varyColors val="0"/>
        <c:ser>
          <c:idx val="0"/>
          <c:order val="0"/>
          <c:tx>
            <c:strRef>
              <c:f>'2023 Perfiles ETAR'!$AU$308:$AV$308</c:f>
              <c:strCache>
                <c:ptCount val="1"/>
                <c:pt idx="0">
                  <c:v>MR-1</c:v>
                </c:pt>
              </c:strCache>
            </c:strRef>
          </c:tx>
          <c:spPr>
            <a:ln w="12700" cap="rnd">
              <a:solidFill>
                <a:schemeClr val="accent1"/>
              </a:solidFill>
              <a:round/>
            </a:ln>
            <a:effectLst/>
          </c:spPr>
          <c:marker>
            <c:symbol val="none"/>
          </c:marker>
          <c:xVal>
            <c:numRef>
              <c:f>'2023 Perfiles ETAR'!$AV$311:$AV$334</c:f>
              <c:numCache>
                <c:formatCode>#,##0.00</c:formatCode>
                <c:ptCount val="24"/>
              </c:numCache>
            </c:numRef>
          </c:xVal>
          <c:yVal>
            <c:numRef>
              <c:f>'2023 Perfiles ETAR'!$AU$311:$AU$334</c:f>
              <c:numCache>
                <c:formatCode>#,##0.00</c:formatCode>
                <c:ptCount val="24"/>
              </c:numCache>
            </c:numRef>
          </c:yVal>
          <c:smooth val="1"/>
          <c:extLst>
            <c:ext xmlns:c16="http://schemas.microsoft.com/office/drawing/2014/chart" uri="{C3380CC4-5D6E-409C-BE32-E72D297353CC}">
              <c16:uniqueId val="{00000000-4443-4623-9EAE-699723E74615}"/>
            </c:ext>
          </c:extLst>
        </c:ser>
        <c:ser>
          <c:idx val="1"/>
          <c:order val="1"/>
          <c:tx>
            <c:strRef>
              <c:f>'2023 Perfiles ETAR'!$AW$308:$AX$308</c:f>
              <c:strCache>
                <c:ptCount val="1"/>
                <c:pt idx="0">
                  <c:v>MR-2</c:v>
                </c:pt>
              </c:strCache>
            </c:strRef>
          </c:tx>
          <c:spPr>
            <a:ln w="12700" cap="rnd">
              <a:solidFill>
                <a:schemeClr val="accent2"/>
              </a:solidFill>
              <a:round/>
            </a:ln>
            <a:effectLst/>
          </c:spPr>
          <c:marker>
            <c:symbol val="none"/>
          </c:marker>
          <c:xVal>
            <c:numRef>
              <c:f>'2023 Perfiles ETAR'!$AX$311:$AX$334</c:f>
              <c:numCache>
                <c:formatCode>#,##0.00</c:formatCode>
                <c:ptCount val="24"/>
              </c:numCache>
            </c:numRef>
          </c:xVal>
          <c:yVal>
            <c:numRef>
              <c:f>'2023 Perfiles ETAR'!$AW$311:$AW$334</c:f>
              <c:numCache>
                <c:formatCode>#,##0.00</c:formatCode>
                <c:ptCount val="24"/>
              </c:numCache>
            </c:numRef>
          </c:yVal>
          <c:smooth val="1"/>
          <c:extLst>
            <c:ext xmlns:c16="http://schemas.microsoft.com/office/drawing/2014/chart" uri="{C3380CC4-5D6E-409C-BE32-E72D297353CC}">
              <c16:uniqueId val="{00000001-4443-4623-9EAE-699723E74615}"/>
            </c:ext>
          </c:extLst>
        </c:ser>
        <c:ser>
          <c:idx val="2"/>
          <c:order val="2"/>
          <c:tx>
            <c:strRef>
              <c:f>'2023 Perfiles ETAR'!$AY$308:$AZ$308</c:f>
              <c:strCache>
                <c:ptCount val="1"/>
                <c:pt idx="0">
                  <c:v>MR-3</c:v>
                </c:pt>
              </c:strCache>
            </c:strRef>
          </c:tx>
          <c:spPr>
            <a:ln w="12700" cap="rnd">
              <a:solidFill>
                <a:schemeClr val="accent3"/>
              </a:solidFill>
              <a:round/>
            </a:ln>
            <a:effectLst/>
          </c:spPr>
          <c:marker>
            <c:symbol val="none"/>
          </c:marker>
          <c:xVal>
            <c:numRef>
              <c:f>'2023 Perfiles ETAR'!$AZ$311:$AZ$334</c:f>
              <c:numCache>
                <c:formatCode>#,##0.00</c:formatCode>
                <c:ptCount val="24"/>
              </c:numCache>
            </c:numRef>
          </c:xVal>
          <c:yVal>
            <c:numRef>
              <c:f>'2023 Perfiles ETAR'!$AY$311:$AY$334</c:f>
              <c:numCache>
                <c:formatCode>#,##0.00</c:formatCode>
                <c:ptCount val="24"/>
              </c:numCache>
            </c:numRef>
          </c:yVal>
          <c:smooth val="1"/>
          <c:extLst>
            <c:ext xmlns:c16="http://schemas.microsoft.com/office/drawing/2014/chart" uri="{C3380CC4-5D6E-409C-BE32-E72D297353CC}">
              <c16:uniqueId val="{00000002-4443-4623-9EAE-699723E74615}"/>
            </c:ext>
          </c:extLst>
        </c:ser>
        <c:ser>
          <c:idx val="3"/>
          <c:order val="3"/>
          <c:tx>
            <c:strRef>
              <c:f>'2023 Perfiles ETAR'!$BA$308:$BB$308</c:f>
              <c:strCache>
                <c:ptCount val="1"/>
                <c:pt idx="0">
                  <c:v>MR-4</c:v>
                </c:pt>
              </c:strCache>
            </c:strRef>
          </c:tx>
          <c:spPr>
            <a:ln w="12700" cap="rnd">
              <a:solidFill>
                <a:schemeClr val="accent4"/>
              </a:solidFill>
              <a:round/>
            </a:ln>
            <a:effectLst/>
          </c:spPr>
          <c:marker>
            <c:symbol val="none"/>
          </c:marker>
          <c:xVal>
            <c:numRef>
              <c:f>'2023 Perfiles ETAR'!$BB$311:$BB$334</c:f>
              <c:numCache>
                <c:formatCode>#,##0.00</c:formatCode>
                <c:ptCount val="24"/>
              </c:numCache>
            </c:numRef>
          </c:xVal>
          <c:yVal>
            <c:numRef>
              <c:f>'2023 Perfiles ETAR'!$BA$311:$BA$334</c:f>
              <c:numCache>
                <c:formatCode>#,##0.00</c:formatCode>
                <c:ptCount val="24"/>
              </c:numCache>
            </c:numRef>
          </c:yVal>
          <c:smooth val="1"/>
          <c:extLst>
            <c:ext xmlns:c16="http://schemas.microsoft.com/office/drawing/2014/chart" uri="{C3380CC4-5D6E-409C-BE32-E72D297353CC}">
              <c16:uniqueId val="{00000003-4443-4623-9EAE-699723E74615}"/>
            </c:ext>
          </c:extLst>
        </c:ser>
        <c:ser>
          <c:idx val="5"/>
          <c:order val="4"/>
          <c:tx>
            <c:strRef>
              <c:f>'2023 Perfiles ETAR'!$BC$308:$BD$308</c:f>
              <c:strCache>
                <c:ptCount val="1"/>
                <c:pt idx="0">
                  <c:v>MR-5</c:v>
                </c:pt>
              </c:strCache>
            </c:strRef>
          </c:tx>
          <c:spPr>
            <a:ln w="12700" cap="rnd">
              <a:solidFill>
                <a:schemeClr val="accent6"/>
              </a:solidFill>
              <a:round/>
            </a:ln>
            <a:effectLst/>
          </c:spPr>
          <c:marker>
            <c:symbol val="none"/>
          </c:marker>
          <c:xVal>
            <c:numRef>
              <c:f>'2023 Perfiles ETAR'!$BD$311:$BD$334</c:f>
              <c:numCache>
                <c:formatCode>#,##0.00</c:formatCode>
                <c:ptCount val="24"/>
              </c:numCache>
            </c:numRef>
          </c:xVal>
          <c:yVal>
            <c:numRef>
              <c:f>'2023 Perfiles ETAR'!$BC$311:$BC$334</c:f>
              <c:numCache>
                <c:formatCode>#,##0.00</c:formatCode>
                <c:ptCount val="24"/>
              </c:numCache>
            </c:numRef>
          </c:yVal>
          <c:smooth val="1"/>
          <c:extLst>
            <c:ext xmlns:c16="http://schemas.microsoft.com/office/drawing/2014/chart" uri="{C3380CC4-5D6E-409C-BE32-E72D297353CC}">
              <c16:uniqueId val="{00000004-4443-4623-9EAE-699723E74615}"/>
            </c:ext>
          </c:extLst>
        </c:ser>
        <c:ser>
          <c:idx val="6"/>
          <c:order val="5"/>
          <c:tx>
            <c:strRef>
              <c:f>'2023 Perfiles ETAR'!$BE$308:$BF$308</c:f>
              <c:strCache>
                <c:ptCount val="1"/>
                <c:pt idx="0">
                  <c:v>MR-6</c:v>
                </c:pt>
              </c:strCache>
            </c:strRef>
          </c:tx>
          <c:marker>
            <c:symbol val="none"/>
          </c:marker>
          <c:xVal>
            <c:numRef>
              <c:f>'2023 Perfiles ETAR'!$BF$311:$BF$334</c:f>
              <c:numCache>
                <c:formatCode>#,##0.00</c:formatCode>
                <c:ptCount val="24"/>
              </c:numCache>
            </c:numRef>
          </c:xVal>
          <c:yVal>
            <c:numRef>
              <c:f>'2023 Perfiles ETAR'!$BE$311:$BE$334</c:f>
              <c:numCache>
                <c:formatCode>#,##0.00</c:formatCode>
                <c:ptCount val="24"/>
              </c:numCache>
            </c:numRef>
          </c:yVal>
          <c:smooth val="0"/>
          <c:extLst>
            <c:ext xmlns:c16="http://schemas.microsoft.com/office/drawing/2014/chart" uri="{C3380CC4-5D6E-409C-BE32-E72D297353CC}">
              <c16:uniqueId val="{00000000-93E9-46E4-9858-E4D73402A0B2}"/>
            </c:ext>
          </c:extLst>
        </c:ser>
        <c:ser>
          <c:idx val="4"/>
          <c:order val="6"/>
          <c:tx>
            <c:strRef>
              <c:f>'2023 Perfiles ETAR'!$BG$308:$BH$308</c:f>
              <c:strCache>
                <c:ptCount val="1"/>
                <c:pt idx="0">
                  <c:v>MR-B</c:v>
                </c:pt>
              </c:strCache>
            </c:strRef>
          </c:tx>
          <c:marker>
            <c:symbol val="none"/>
          </c:marker>
          <c:xVal>
            <c:numRef>
              <c:f>'2023 Perfiles ETAR'!$BH$311:$BH$334</c:f>
              <c:numCache>
                <c:formatCode>#,##0.00</c:formatCode>
                <c:ptCount val="24"/>
              </c:numCache>
            </c:numRef>
          </c:xVal>
          <c:yVal>
            <c:numRef>
              <c:f>'2023 Perfiles ETAR'!$BG$311:$BG$334</c:f>
              <c:numCache>
                <c:formatCode>#,##0.00</c:formatCode>
                <c:ptCount val="24"/>
              </c:numCache>
            </c:numRef>
          </c:yVal>
          <c:smooth val="0"/>
          <c:extLst>
            <c:ext xmlns:c16="http://schemas.microsoft.com/office/drawing/2014/chart" uri="{C3380CC4-5D6E-409C-BE32-E72D297353CC}">
              <c16:uniqueId val="{00000005-4443-4623-9EAE-699723E74615}"/>
            </c:ext>
          </c:extLst>
        </c:ser>
        <c:dLbls>
          <c:showLegendKey val="0"/>
          <c:showVal val="0"/>
          <c:showCatName val="0"/>
          <c:showSerName val="0"/>
          <c:showPercent val="0"/>
          <c:showBubbleSize val="0"/>
        </c:dLbls>
        <c:axId val="-364913376"/>
        <c:axId val="-535033344"/>
      </c:scatterChart>
      <c:valAx>
        <c:axId val="-36491337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mg/l</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33344"/>
        <c:crossesAt val="0"/>
        <c:crossBetween val="midCat"/>
        <c:majorUnit val="5"/>
      </c:valAx>
      <c:valAx>
        <c:axId val="-53503334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133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Conductividad </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ETAR'!$B$135:$C$135</c:f>
              <c:strCache>
                <c:ptCount val="1"/>
                <c:pt idx="0">
                  <c:v>MR-1</c:v>
                </c:pt>
              </c:strCache>
            </c:strRef>
          </c:tx>
          <c:spPr>
            <a:ln w="12700" cap="rnd">
              <a:solidFill>
                <a:schemeClr val="accent1"/>
              </a:solidFill>
              <a:round/>
            </a:ln>
            <a:effectLst/>
          </c:spPr>
          <c:marker>
            <c:symbol val="none"/>
          </c:marker>
          <c:xVal>
            <c:numRef>
              <c:f>'2023 Perfiles ETAR'!$C$195:$C$218</c:f>
              <c:numCache>
                <c:formatCode>#,##0.00</c:formatCode>
                <c:ptCount val="24"/>
                <c:pt idx="0">
                  <c:v>51.1</c:v>
                </c:pt>
                <c:pt idx="1">
                  <c:v>51.1</c:v>
                </c:pt>
                <c:pt idx="2">
                  <c:v>51.2</c:v>
                </c:pt>
                <c:pt idx="3">
                  <c:v>51.2</c:v>
                </c:pt>
                <c:pt idx="4">
                  <c:v>51.2</c:v>
                </c:pt>
              </c:numCache>
            </c:numRef>
          </c:xVal>
          <c:yVal>
            <c:numRef>
              <c:f>'2023 Perfiles ETAR'!$B$195:$B$218</c:f>
              <c:numCache>
                <c:formatCode>#,##0.00</c:formatCode>
                <c:ptCount val="24"/>
                <c:pt idx="0">
                  <c:v>1</c:v>
                </c:pt>
                <c:pt idx="1">
                  <c:v>2</c:v>
                </c:pt>
                <c:pt idx="2">
                  <c:v>3</c:v>
                </c:pt>
                <c:pt idx="3">
                  <c:v>4</c:v>
                </c:pt>
                <c:pt idx="4">
                  <c:v>5</c:v>
                </c:pt>
              </c:numCache>
            </c:numRef>
          </c:yVal>
          <c:smooth val="1"/>
          <c:extLst>
            <c:ext xmlns:c16="http://schemas.microsoft.com/office/drawing/2014/chart" uri="{C3380CC4-5D6E-409C-BE32-E72D297353CC}">
              <c16:uniqueId val="{00000000-ED4E-423F-A3D0-24A3AD147D9E}"/>
            </c:ext>
          </c:extLst>
        </c:ser>
        <c:ser>
          <c:idx val="1"/>
          <c:order val="1"/>
          <c:tx>
            <c:strRef>
              <c:f>'2023 Perfiles ETAR'!$D$135:$E$135</c:f>
              <c:strCache>
                <c:ptCount val="1"/>
                <c:pt idx="0">
                  <c:v>MR-2</c:v>
                </c:pt>
              </c:strCache>
            </c:strRef>
          </c:tx>
          <c:spPr>
            <a:ln w="12700" cap="rnd">
              <a:solidFill>
                <a:schemeClr val="accent2"/>
              </a:solidFill>
              <a:round/>
            </a:ln>
            <a:effectLst/>
          </c:spPr>
          <c:marker>
            <c:symbol val="none"/>
          </c:marker>
          <c:xVal>
            <c:numRef>
              <c:f>'2023 Perfiles ETAR'!$E$195:$E$218</c:f>
              <c:numCache>
                <c:formatCode>#,##0.00</c:formatCode>
                <c:ptCount val="24"/>
                <c:pt idx="0">
                  <c:v>51.2</c:v>
                </c:pt>
                <c:pt idx="1">
                  <c:v>51.1</c:v>
                </c:pt>
                <c:pt idx="2">
                  <c:v>51.1</c:v>
                </c:pt>
                <c:pt idx="3">
                  <c:v>51.2</c:v>
                </c:pt>
              </c:numCache>
            </c:numRef>
          </c:xVal>
          <c:yVal>
            <c:numRef>
              <c:f>'2023 Perfiles ETAR'!$D$195:$D$218</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ED4E-423F-A3D0-24A3AD147D9E}"/>
            </c:ext>
          </c:extLst>
        </c:ser>
        <c:ser>
          <c:idx val="2"/>
          <c:order val="2"/>
          <c:tx>
            <c:strRef>
              <c:f>'2023 Perfiles ETAR'!$F$192:$G$192</c:f>
              <c:strCache>
                <c:ptCount val="1"/>
                <c:pt idx="0">
                  <c:v>MR-3</c:v>
                </c:pt>
              </c:strCache>
            </c:strRef>
          </c:tx>
          <c:spPr>
            <a:ln w="12700" cap="rnd">
              <a:solidFill>
                <a:schemeClr val="accent3"/>
              </a:solidFill>
              <a:round/>
            </a:ln>
            <a:effectLst/>
          </c:spPr>
          <c:marker>
            <c:symbol val="none"/>
          </c:marker>
          <c:xVal>
            <c:numRef>
              <c:f>'2023 Perfiles ETAR'!$G$195:$G$218</c:f>
              <c:numCache>
                <c:formatCode>#,##0.00</c:formatCode>
                <c:ptCount val="24"/>
                <c:pt idx="0">
                  <c:v>51</c:v>
                </c:pt>
                <c:pt idx="1">
                  <c:v>51</c:v>
                </c:pt>
                <c:pt idx="2">
                  <c:v>51.1</c:v>
                </c:pt>
                <c:pt idx="3">
                  <c:v>51.1</c:v>
                </c:pt>
              </c:numCache>
            </c:numRef>
          </c:xVal>
          <c:yVal>
            <c:numRef>
              <c:f>'2023 Perfiles ETAR'!$F$195:$F$218</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ED4E-423F-A3D0-24A3AD147D9E}"/>
            </c:ext>
          </c:extLst>
        </c:ser>
        <c:ser>
          <c:idx val="5"/>
          <c:order val="3"/>
          <c:tx>
            <c:strRef>
              <c:f>'2023 Perfiles ETAR'!$H$135:$I$135</c:f>
              <c:strCache>
                <c:ptCount val="1"/>
                <c:pt idx="0">
                  <c:v>MR-4</c:v>
                </c:pt>
              </c:strCache>
            </c:strRef>
          </c:tx>
          <c:spPr>
            <a:ln w="12700" cap="rnd">
              <a:solidFill>
                <a:schemeClr val="accent6"/>
              </a:solidFill>
              <a:round/>
            </a:ln>
            <a:effectLst/>
          </c:spPr>
          <c:marker>
            <c:symbol val="none"/>
          </c:marker>
          <c:xVal>
            <c:numRef>
              <c:f>'2023 Perfiles ETAR'!$I$195:$I$218</c:f>
              <c:numCache>
                <c:formatCode>#,##0.00</c:formatCode>
                <c:ptCount val="24"/>
                <c:pt idx="0">
                  <c:v>51.3</c:v>
                </c:pt>
                <c:pt idx="1">
                  <c:v>51.3</c:v>
                </c:pt>
                <c:pt idx="2">
                  <c:v>51.3</c:v>
                </c:pt>
                <c:pt idx="3">
                  <c:v>51.3</c:v>
                </c:pt>
                <c:pt idx="4">
                  <c:v>51.3</c:v>
                </c:pt>
                <c:pt idx="5">
                  <c:v>51.3</c:v>
                </c:pt>
                <c:pt idx="6">
                  <c:v>51.3</c:v>
                </c:pt>
                <c:pt idx="7">
                  <c:v>51.3</c:v>
                </c:pt>
                <c:pt idx="8">
                  <c:v>51.3</c:v>
                </c:pt>
                <c:pt idx="9">
                  <c:v>51.3</c:v>
                </c:pt>
                <c:pt idx="10">
                  <c:v>51.2</c:v>
                </c:pt>
                <c:pt idx="11">
                  <c:v>51.2</c:v>
                </c:pt>
              </c:numCache>
            </c:numRef>
          </c:xVal>
          <c:yVal>
            <c:numRef>
              <c:f>'2023 Perfiles ETAR'!$H$195:$H$218</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ED4E-423F-A3D0-24A3AD147D9E}"/>
            </c:ext>
          </c:extLst>
        </c:ser>
        <c:ser>
          <c:idx val="3"/>
          <c:order val="4"/>
          <c:tx>
            <c:strRef>
              <c:f>'2023 Perfiles ETAR'!$J$135:$K$135</c:f>
              <c:strCache>
                <c:ptCount val="1"/>
                <c:pt idx="0">
                  <c:v>MR-5</c:v>
                </c:pt>
              </c:strCache>
            </c:strRef>
          </c:tx>
          <c:marker>
            <c:symbol val="none"/>
          </c:marker>
          <c:xVal>
            <c:numRef>
              <c:f>'2023 Perfiles ETAR'!$K$195:$K$218</c:f>
              <c:numCache>
                <c:formatCode>#,##0.00</c:formatCode>
                <c:ptCount val="24"/>
                <c:pt idx="0">
                  <c:v>51.2</c:v>
                </c:pt>
                <c:pt idx="1">
                  <c:v>51.3</c:v>
                </c:pt>
                <c:pt idx="2">
                  <c:v>51.3</c:v>
                </c:pt>
                <c:pt idx="3">
                  <c:v>51.3</c:v>
                </c:pt>
                <c:pt idx="4">
                  <c:v>51.3</c:v>
                </c:pt>
                <c:pt idx="5">
                  <c:v>51.3</c:v>
                </c:pt>
                <c:pt idx="6">
                  <c:v>51.3</c:v>
                </c:pt>
                <c:pt idx="7">
                  <c:v>51.3</c:v>
                </c:pt>
                <c:pt idx="8">
                  <c:v>51.3</c:v>
                </c:pt>
                <c:pt idx="9">
                  <c:v>51.3</c:v>
                </c:pt>
              </c:numCache>
            </c:numRef>
          </c:xVal>
          <c:yVal>
            <c:numRef>
              <c:f>'2023 Perfiles ETAR'!$J$195:$J$218</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4-ED4E-423F-A3D0-24A3AD147D9E}"/>
            </c:ext>
          </c:extLst>
        </c:ser>
        <c:ser>
          <c:idx val="6"/>
          <c:order val="5"/>
          <c:tx>
            <c:strRef>
              <c:f>'2023 Perfiles ETAR'!$L$192:$M$192</c:f>
              <c:strCache>
                <c:ptCount val="1"/>
                <c:pt idx="0">
                  <c:v>MR-6</c:v>
                </c:pt>
              </c:strCache>
            </c:strRef>
          </c:tx>
          <c:marker>
            <c:symbol val="none"/>
          </c:marker>
          <c:xVal>
            <c:numRef>
              <c:f>'2023 Perfiles ETAR'!$M$195:$M$218</c:f>
              <c:numCache>
                <c:formatCode>#,##0.00</c:formatCode>
                <c:ptCount val="24"/>
                <c:pt idx="0">
                  <c:v>50.1</c:v>
                </c:pt>
                <c:pt idx="1">
                  <c:v>50.2</c:v>
                </c:pt>
                <c:pt idx="2">
                  <c:v>50.3</c:v>
                </c:pt>
                <c:pt idx="3">
                  <c:v>50.3</c:v>
                </c:pt>
                <c:pt idx="4">
                  <c:v>50.3</c:v>
                </c:pt>
                <c:pt idx="5">
                  <c:v>50.3</c:v>
                </c:pt>
                <c:pt idx="6">
                  <c:v>50.3</c:v>
                </c:pt>
                <c:pt idx="7">
                  <c:v>50.3</c:v>
                </c:pt>
                <c:pt idx="8">
                  <c:v>50.4</c:v>
                </c:pt>
              </c:numCache>
            </c:numRef>
          </c:xVal>
          <c:yVal>
            <c:numRef>
              <c:f>'2023 Perfiles ETAR'!$L$195:$L$218</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262F-4589-A050-30B0497FDAB6}"/>
            </c:ext>
          </c:extLst>
        </c:ser>
        <c:ser>
          <c:idx val="4"/>
          <c:order val="6"/>
          <c:tx>
            <c:strRef>
              <c:f>'2023 Perfiles ETAR'!$N$135:$O$135</c:f>
              <c:strCache>
                <c:ptCount val="1"/>
                <c:pt idx="0">
                  <c:v>MR-B</c:v>
                </c:pt>
              </c:strCache>
            </c:strRef>
          </c:tx>
          <c:marker>
            <c:symbol val="none"/>
          </c:marker>
          <c:xVal>
            <c:numRef>
              <c:f>'2023 Perfiles ETAR'!$O$195:$O$218</c:f>
              <c:numCache>
                <c:formatCode>#,##0.00</c:formatCode>
                <c:ptCount val="24"/>
                <c:pt idx="0">
                  <c:v>51</c:v>
                </c:pt>
                <c:pt idx="1">
                  <c:v>51</c:v>
                </c:pt>
                <c:pt idx="2">
                  <c:v>51.1</c:v>
                </c:pt>
                <c:pt idx="3">
                  <c:v>51.1</c:v>
                </c:pt>
                <c:pt idx="4">
                  <c:v>51.1</c:v>
                </c:pt>
                <c:pt idx="5">
                  <c:v>51.1</c:v>
                </c:pt>
                <c:pt idx="6">
                  <c:v>51.1</c:v>
                </c:pt>
              </c:numCache>
            </c:numRef>
          </c:xVal>
          <c:yVal>
            <c:numRef>
              <c:f>'2023 Perfiles ETAR'!$N$195:$N$218</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ED4E-423F-A3D0-24A3AD147D9E}"/>
            </c:ext>
          </c:extLst>
        </c:ser>
        <c:dLbls>
          <c:showLegendKey val="0"/>
          <c:showVal val="0"/>
          <c:showCatName val="0"/>
          <c:showSerName val="0"/>
          <c:showPercent val="0"/>
          <c:showBubbleSize val="0"/>
        </c:dLbls>
        <c:axId val="-535019200"/>
        <c:axId val="-535038240"/>
      </c:scatterChart>
      <c:valAx>
        <c:axId val="-53501920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38240"/>
        <c:crossesAt val="0"/>
        <c:crossBetween val="midCat"/>
        <c:majorUnit val="5"/>
      </c:valAx>
      <c:valAx>
        <c:axId val="-535038240"/>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19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Conductividad  </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ETAR'!$Q$192:$R$192</c:f>
              <c:strCache>
                <c:ptCount val="1"/>
                <c:pt idx="0">
                  <c:v>MR-1</c:v>
                </c:pt>
              </c:strCache>
            </c:strRef>
          </c:tx>
          <c:spPr>
            <a:ln w="12700" cap="rnd">
              <a:solidFill>
                <a:schemeClr val="accent1"/>
              </a:solidFill>
              <a:round/>
            </a:ln>
            <a:effectLst/>
          </c:spPr>
          <c:marker>
            <c:symbol val="none"/>
          </c:marker>
          <c:xVal>
            <c:numRef>
              <c:f>'2023 Perfiles ETAR'!$R$195:$R$218</c:f>
              <c:numCache>
                <c:formatCode>#,##0.00</c:formatCode>
                <c:ptCount val="24"/>
                <c:pt idx="0">
                  <c:v>52.2</c:v>
                </c:pt>
                <c:pt idx="1">
                  <c:v>52.1</c:v>
                </c:pt>
                <c:pt idx="2">
                  <c:v>52.2</c:v>
                </c:pt>
                <c:pt idx="3">
                  <c:v>52.2</c:v>
                </c:pt>
                <c:pt idx="4">
                  <c:v>52.2</c:v>
                </c:pt>
                <c:pt idx="5">
                  <c:v>52.3</c:v>
                </c:pt>
              </c:numCache>
            </c:numRef>
          </c:xVal>
          <c:yVal>
            <c:numRef>
              <c:f>'2023 Perfiles ETAR'!$Q$195:$Q$218</c:f>
              <c:numCache>
                <c:formatCode>#,##0.00</c:formatCode>
                <c:ptCount val="24"/>
                <c:pt idx="0">
                  <c:v>1</c:v>
                </c:pt>
                <c:pt idx="1">
                  <c:v>2</c:v>
                </c:pt>
                <c:pt idx="2">
                  <c:v>3</c:v>
                </c:pt>
                <c:pt idx="3">
                  <c:v>4</c:v>
                </c:pt>
                <c:pt idx="4">
                  <c:v>5</c:v>
                </c:pt>
                <c:pt idx="5">
                  <c:v>6</c:v>
                </c:pt>
              </c:numCache>
            </c:numRef>
          </c:yVal>
          <c:smooth val="1"/>
          <c:extLst>
            <c:ext xmlns:c16="http://schemas.microsoft.com/office/drawing/2014/chart" uri="{C3380CC4-5D6E-409C-BE32-E72D297353CC}">
              <c16:uniqueId val="{00000000-C212-48A8-985E-F9128602CD20}"/>
            </c:ext>
          </c:extLst>
        </c:ser>
        <c:ser>
          <c:idx val="1"/>
          <c:order val="1"/>
          <c:tx>
            <c:strRef>
              <c:f>'2023 Perfiles ETAR'!$S$135:$T$135</c:f>
              <c:strCache>
                <c:ptCount val="1"/>
                <c:pt idx="0">
                  <c:v>MR-2</c:v>
                </c:pt>
              </c:strCache>
            </c:strRef>
          </c:tx>
          <c:spPr>
            <a:ln w="12700" cap="rnd">
              <a:solidFill>
                <a:schemeClr val="accent2"/>
              </a:solidFill>
              <a:round/>
            </a:ln>
            <a:effectLst/>
          </c:spPr>
          <c:marker>
            <c:symbol val="none"/>
          </c:marker>
          <c:xVal>
            <c:numRef>
              <c:f>'2023 Perfiles ETAR'!$T$195:$T$218</c:f>
              <c:numCache>
                <c:formatCode>#,##0.00</c:formatCode>
                <c:ptCount val="24"/>
                <c:pt idx="0">
                  <c:v>52.2</c:v>
                </c:pt>
                <c:pt idx="1">
                  <c:v>52.2</c:v>
                </c:pt>
                <c:pt idx="2">
                  <c:v>52.1</c:v>
                </c:pt>
                <c:pt idx="3">
                  <c:v>52.2</c:v>
                </c:pt>
              </c:numCache>
            </c:numRef>
          </c:xVal>
          <c:yVal>
            <c:numRef>
              <c:f>'2023 Perfiles ETAR'!$S$195:$S$218</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C212-48A8-985E-F9128602CD20}"/>
            </c:ext>
          </c:extLst>
        </c:ser>
        <c:ser>
          <c:idx val="2"/>
          <c:order val="2"/>
          <c:tx>
            <c:strRef>
              <c:f>'2023 Perfiles ETAR'!$U$135:$V$135</c:f>
              <c:strCache>
                <c:ptCount val="1"/>
                <c:pt idx="0">
                  <c:v>MR-3</c:v>
                </c:pt>
              </c:strCache>
            </c:strRef>
          </c:tx>
          <c:spPr>
            <a:ln w="12700" cap="rnd">
              <a:solidFill>
                <a:schemeClr val="accent3"/>
              </a:solidFill>
              <a:round/>
            </a:ln>
            <a:effectLst/>
          </c:spPr>
          <c:marker>
            <c:symbol val="none"/>
          </c:marker>
          <c:xVal>
            <c:numRef>
              <c:f>'2023 Perfiles ETAR'!$V$195:$V$218</c:f>
              <c:numCache>
                <c:formatCode>#,##0.00</c:formatCode>
                <c:ptCount val="24"/>
                <c:pt idx="0">
                  <c:v>52.2</c:v>
                </c:pt>
                <c:pt idx="1">
                  <c:v>52.2</c:v>
                </c:pt>
                <c:pt idx="2">
                  <c:v>52.1</c:v>
                </c:pt>
              </c:numCache>
            </c:numRef>
          </c:xVal>
          <c:yVal>
            <c:numRef>
              <c:f>'2023 Perfiles ETAR'!$U$195:$U$218</c:f>
              <c:numCache>
                <c:formatCode>#,##0.00</c:formatCode>
                <c:ptCount val="24"/>
                <c:pt idx="0">
                  <c:v>1</c:v>
                </c:pt>
                <c:pt idx="1">
                  <c:v>2</c:v>
                </c:pt>
                <c:pt idx="2">
                  <c:v>3</c:v>
                </c:pt>
              </c:numCache>
            </c:numRef>
          </c:yVal>
          <c:smooth val="1"/>
          <c:extLst>
            <c:ext xmlns:c16="http://schemas.microsoft.com/office/drawing/2014/chart" uri="{C3380CC4-5D6E-409C-BE32-E72D297353CC}">
              <c16:uniqueId val="{00000002-C212-48A8-985E-F9128602CD20}"/>
            </c:ext>
          </c:extLst>
        </c:ser>
        <c:ser>
          <c:idx val="5"/>
          <c:order val="3"/>
          <c:tx>
            <c:strRef>
              <c:f>'2023 Perfiles ETAR'!$W$135:$X$135</c:f>
              <c:strCache>
                <c:ptCount val="1"/>
                <c:pt idx="0">
                  <c:v>MR-4</c:v>
                </c:pt>
              </c:strCache>
            </c:strRef>
          </c:tx>
          <c:spPr>
            <a:ln w="12700" cap="rnd">
              <a:solidFill>
                <a:schemeClr val="accent6"/>
              </a:solidFill>
              <a:round/>
            </a:ln>
            <a:effectLst/>
          </c:spPr>
          <c:marker>
            <c:symbol val="none"/>
          </c:marker>
          <c:xVal>
            <c:numRef>
              <c:f>'2023 Perfiles ETAR'!$X$195:$X$218</c:f>
              <c:numCache>
                <c:formatCode>#,##0.00</c:formatCode>
                <c:ptCount val="24"/>
                <c:pt idx="0">
                  <c:v>52.2</c:v>
                </c:pt>
                <c:pt idx="1">
                  <c:v>52.2</c:v>
                </c:pt>
                <c:pt idx="2">
                  <c:v>52.2</c:v>
                </c:pt>
                <c:pt idx="3">
                  <c:v>52.2</c:v>
                </c:pt>
                <c:pt idx="4">
                  <c:v>52.2</c:v>
                </c:pt>
                <c:pt idx="5">
                  <c:v>52.2</c:v>
                </c:pt>
                <c:pt idx="6">
                  <c:v>52.2</c:v>
                </c:pt>
                <c:pt idx="7">
                  <c:v>52.2</c:v>
                </c:pt>
                <c:pt idx="8">
                  <c:v>52.2</c:v>
                </c:pt>
              </c:numCache>
            </c:numRef>
          </c:xVal>
          <c:yVal>
            <c:numRef>
              <c:f>'2023 Perfiles ETAR'!$W$195:$W$218</c:f>
              <c:numCache>
                <c:formatCode>#,##0.00</c:formatCode>
                <c:ptCount val="24"/>
                <c:pt idx="0">
                  <c:v>1</c:v>
                </c:pt>
                <c:pt idx="1">
                  <c:v>2</c:v>
                </c:pt>
                <c:pt idx="2">
                  <c:v>3</c:v>
                </c:pt>
                <c:pt idx="3">
                  <c:v>4</c:v>
                </c:pt>
                <c:pt idx="4">
                  <c:v>5</c:v>
                </c:pt>
                <c:pt idx="5">
                  <c:v>6</c:v>
                </c:pt>
                <c:pt idx="6">
                  <c:v>7</c:v>
                </c:pt>
                <c:pt idx="7">
                  <c:v>8</c:v>
                </c:pt>
                <c:pt idx="8">
                  <c:v>9</c:v>
                </c:pt>
              </c:numCache>
            </c:numRef>
          </c:yVal>
          <c:smooth val="1"/>
          <c:extLst>
            <c:ext xmlns:c16="http://schemas.microsoft.com/office/drawing/2014/chart" uri="{C3380CC4-5D6E-409C-BE32-E72D297353CC}">
              <c16:uniqueId val="{00000003-C212-48A8-985E-F9128602CD20}"/>
            </c:ext>
          </c:extLst>
        </c:ser>
        <c:ser>
          <c:idx val="3"/>
          <c:order val="4"/>
          <c:tx>
            <c:strRef>
              <c:f>'2023 Perfiles ETAR'!$Y$135:$Z$135</c:f>
              <c:strCache>
                <c:ptCount val="1"/>
                <c:pt idx="0">
                  <c:v>MR-5</c:v>
                </c:pt>
              </c:strCache>
            </c:strRef>
          </c:tx>
          <c:marker>
            <c:symbol val="none"/>
          </c:marker>
          <c:xVal>
            <c:numRef>
              <c:f>'2023 Perfiles ETAR'!$Z$195:$Z$218</c:f>
              <c:numCache>
                <c:formatCode>#,##0.00</c:formatCode>
                <c:ptCount val="24"/>
                <c:pt idx="0">
                  <c:v>52.2</c:v>
                </c:pt>
                <c:pt idx="1">
                  <c:v>52.1</c:v>
                </c:pt>
                <c:pt idx="2">
                  <c:v>52.2</c:v>
                </c:pt>
                <c:pt idx="3">
                  <c:v>52.1</c:v>
                </c:pt>
                <c:pt idx="4">
                  <c:v>52.2</c:v>
                </c:pt>
                <c:pt idx="5">
                  <c:v>52.1</c:v>
                </c:pt>
                <c:pt idx="6">
                  <c:v>52.2</c:v>
                </c:pt>
                <c:pt idx="7">
                  <c:v>52.2</c:v>
                </c:pt>
                <c:pt idx="8">
                  <c:v>52.2</c:v>
                </c:pt>
              </c:numCache>
            </c:numRef>
          </c:xVal>
          <c:yVal>
            <c:numRef>
              <c:f>'2023 Perfiles ETAR'!$Y$195:$Y$218</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4-C212-48A8-985E-F9128602CD20}"/>
            </c:ext>
          </c:extLst>
        </c:ser>
        <c:ser>
          <c:idx val="6"/>
          <c:order val="5"/>
          <c:tx>
            <c:strRef>
              <c:f>'2023 Perfiles ETAR'!$AA$192:$AB$192</c:f>
              <c:strCache>
                <c:ptCount val="1"/>
                <c:pt idx="0">
                  <c:v>MR-6</c:v>
                </c:pt>
              </c:strCache>
            </c:strRef>
          </c:tx>
          <c:marker>
            <c:symbol val="none"/>
          </c:marker>
          <c:xVal>
            <c:numRef>
              <c:f>'2023 Perfiles ETAR'!$AB$195:$AB$218</c:f>
              <c:numCache>
                <c:formatCode>#,##0.00</c:formatCode>
                <c:ptCount val="24"/>
                <c:pt idx="0">
                  <c:v>52.1</c:v>
                </c:pt>
                <c:pt idx="1">
                  <c:v>52.1</c:v>
                </c:pt>
                <c:pt idx="2">
                  <c:v>52.2</c:v>
                </c:pt>
                <c:pt idx="3">
                  <c:v>52.1</c:v>
                </c:pt>
                <c:pt idx="4">
                  <c:v>52.2</c:v>
                </c:pt>
                <c:pt idx="5">
                  <c:v>52.2</c:v>
                </c:pt>
                <c:pt idx="6">
                  <c:v>52.2</c:v>
                </c:pt>
                <c:pt idx="7">
                  <c:v>52.2</c:v>
                </c:pt>
                <c:pt idx="8">
                  <c:v>52.2</c:v>
                </c:pt>
              </c:numCache>
            </c:numRef>
          </c:xVal>
          <c:yVal>
            <c:numRef>
              <c:f>'2023 Perfiles ETAR'!$AA$195:$AA$218</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2D79-45D1-8938-A685DF7E739B}"/>
            </c:ext>
          </c:extLst>
        </c:ser>
        <c:ser>
          <c:idx val="4"/>
          <c:order val="6"/>
          <c:tx>
            <c:strRef>
              <c:f>'2023 Perfiles ETAR'!$AC$135:$AD$135</c:f>
              <c:strCache>
                <c:ptCount val="1"/>
                <c:pt idx="0">
                  <c:v>MR-B</c:v>
                </c:pt>
              </c:strCache>
            </c:strRef>
          </c:tx>
          <c:marker>
            <c:symbol val="none"/>
          </c:marker>
          <c:xVal>
            <c:numRef>
              <c:f>'2023 Perfiles ETAR'!$AD$195:$AD$218</c:f>
              <c:numCache>
                <c:formatCode>#,##0.00</c:formatCode>
                <c:ptCount val="24"/>
                <c:pt idx="0">
                  <c:v>52.1</c:v>
                </c:pt>
                <c:pt idx="1">
                  <c:v>52.2</c:v>
                </c:pt>
                <c:pt idx="2">
                  <c:v>52.3</c:v>
                </c:pt>
                <c:pt idx="3">
                  <c:v>52.2</c:v>
                </c:pt>
                <c:pt idx="4">
                  <c:v>52.2</c:v>
                </c:pt>
                <c:pt idx="5">
                  <c:v>52.2</c:v>
                </c:pt>
                <c:pt idx="6">
                  <c:v>52.2</c:v>
                </c:pt>
                <c:pt idx="7">
                  <c:v>52.2</c:v>
                </c:pt>
              </c:numCache>
            </c:numRef>
          </c:xVal>
          <c:yVal>
            <c:numRef>
              <c:f>'2023 Perfiles ETAR'!$AC$195:$AC$218</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5-C212-48A8-985E-F9128602CD20}"/>
            </c:ext>
          </c:extLst>
        </c:ser>
        <c:dLbls>
          <c:showLegendKey val="0"/>
          <c:showVal val="0"/>
          <c:showCatName val="0"/>
          <c:showSerName val="0"/>
          <c:showPercent val="0"/>
          <c:showBubbleSize val="0"/>
        </c:dLbls>
        <c:axId val="-535030624"/>
        <c:axId val="-535020832"/>
      </c:scatterChart>
      <c:valAx>
        <c:axId val="-53503062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20832"/>
        <c:crossesAt val="0"/>
        <c:crossBetween val="midCat"/>
        <c:majorUnit val="5"/>
      </c:valAx>
      <c:valAx>
        <c:axId val="-535020832"/>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306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Conductividad  </a:t>
            </a:r>
          </a:p>
          <a:p>
            <a:pPr>
              <a:defRPr sz="1400" b="0" i="0" u="none" strike="noStrike" kern="1200" spc="0" baseline="0">
                <a:solidFill>
                  <a:schemeClr val="tx1">
                    <a:lumMod val="65000"/>
                    <a:lumOff val="35000"/>
                  </a:schemeClr>
                </a:solidFill>
                <a:latin typeface="+mn-lt"/>
                <a:ea typeface="+mn-ea"/>
                <a:cs typeface="+mn-cs"/>
              </a:defRPr>
            </a:pPr>
            <a:r>
              <a:rPr lang="es-ES" sz="1000"/>
              <a:t>Muestreo 3</a:t>
            </a:r>
          </a:p>
        </c:rich>
      </c:tx>
      <c:overlay val="0"/>
      <c:spPr>
        <a:noFill/>
        <a:ln>
          <a:noFill/>
        </a:ln>
        <a:effectLst/>
      </c:spPr>
    </c:title>
    <c:autoTitleDeleted val="0"/>
    <c:plotArea>
      <c:layout/>
      <c:scatterChart>
        <c:scatterStyle val="lineMarker"/>
        <c:varyColors val="0"/>
        <c:ser>
          <c:idx val="0"/>
          <c:order val="0"/>
          <c:tx>
            <c:strRef>
              <c:f>'2023 Perfiles ETAR'!$AF$135:$AG$135</c:f>
              <c:strCache>
                <c:ptCount val="1"/>
                <c:pt idx="0">
                  <c:v>MR-1</c:v>
                </c:pt>
              </c:strCache>
            </c:strRef>
          </c:tx>
          <c:spPr>
            <a:ln w="12700" cap="rnd">
              <a:solidFill>
                <a:schemeClr val="accent1"/>
              </a:solidFill>
              <a:round/>
            </a:ln>
            <a:effectLst/>
          </c:spPr>
          <c:marker>
            <c:symbol val="none"/>
          </c:marker>
          <c:xVal>
            <c:numRef>
              <c:f>'2023 Perfiles ETAR'!$AG$195:$AG$218</c:f>
              <c:numCache>
                <c:formatCode>#,##0.00</c:formatCode>
                <c:ptCount val="24"/>
                <c:pt idx="0">
                  <c:v>55.7</c:v>
                </c:pt>
                <c:pt idx="1">
                  <c:v>55.7</c:v>
                </c:pt>
                <c:pt idx="2">
                  <c:v>55.8</c:v>
                </c:pt>
                <c:pt idx="3">
                  <c:v>55.7</c:v>
                </c:pt>
              </c:numCache>
            </c:numRef>
          </c:xVal>
          <c:yVal>
            <c:numRef>
              <c:f>'2023 Perfiles ETAR'!$AF$195:$AF$218</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0-A3DA-44EB-8842-0EB5C997AAC6}"/>
            </c:ext>
          </c:extLst>
        </c:ser>
        <c:ser>
          <c:idx val="1"/>
          <c:order val="1"/>
          <c:tx>
            <c:strRef>
              <c:f>'2023 Perfiles ETAR'!$AH$135:$AI$135</c:f>
              <c:strCache>
                <c:ptCount val="1"/>
                <c:pt idx="0">
                  <c:v>MR-2</c:v>
                </c:pt>
              </c:strCache>
            </c:strRef>
          </c:tx>
          <c:spPr>
            <a:ln w="12700" cap="rnd">
              <a:solidFill>
                <a:schemeClr val="accent2"/>
              </a:solidFill>
              <a:round/>
            </a:ln>
            <a:effectLst/>
          </c:spPr>
          <c:marker>
            <c:symbol val="none"/>
          </c:marker>
          <c:xVal>
            <c:numRef>
              <c:f>'2023 Perfiles ETAR'!$AI$195:$AI$218</c:f>
              <c:numCache>
                <c:formatCode>#,##0.00</c:formatCode>
                <c:ptCount val="24"/>
                <c:pt idx="0">
                  <c:v>55.8</c:v>
                </c:pt>
                <c:pt idx="1">
                  <c:v>55.7</c:v>
                </c:pt>
                <c:pt idx="2">
                  <c:v>55.8</c:v>
                </c:pt>
              </c:numCache>
            </c:numRef>
          </c:xVal>
          <c:yVal>
            <c:numRef>
              <c:f>'2023 Perfiles ETAR'!$AH$195:$AH$218</c:f>
              <c:numCache>
                <c:formatCode>#,##0.00</c:formatCode>
                <c:ptCount val="24"/>
                <c:pt idx="0">
                  <c:v>1</c:v>
                </c:pt>
                <c:pt idx="1">
                  <c:v>2</c:v>
                </c:pt>
                <c:pt idx="2">
                  <c:v>3</c:v>
                </c:pt>
              </c:numCache>
            </c:numRef>
          </c:yVal>
          <c:smooth val="1"/>
          <c:extLst>
            <c:ext xmlns:c16="http://schemas.microsoft.com/office/drawing/2014/chart" uri="{C3380CC4-5D6E-409C-BE32-E72D297353CC}">
              <c16:uniqueId val="{00000001-A3DA-44EB-8842-0EB5C997AAC6}"/>
            </c:ext>
          </c:extLst>
        </c:ser>
        <c:ser>
          <c:idx val="2"/>
          <c:order val="2"/>
          <c:tx>
            <c:strRef>
              <c:f>'2023 Perfiles ETAR'!$AJ$135:$AK$135</c:f>
              <c:strCache>
                <c:ptCount val="1"/>
                <c:pt idx="0">
                  <c:v>MR-3</c:v>
                </c:pt>
              </c:strCache>
            </c:strRef>
          </c:tx>
          <c:spPr>
            <a:ln w="12700" cap="rnd">
              <a:solidFill>
                <a:schemeClr val="accent3"/>
              </a:solidFill>
              <a:round/>
            </a:ln>
            <a:effectLst/>
          </c:spPr>
          <c:marker>
            <c:symbol val="none"/>
          </c:marker>
          <c:xVal>
            <c:numRef>
              <c:f>'2023 Perfiles ETAR'!$AK$195:$AK$218</c:f>
              <c:numCache>
                <c:formatCode>#,##0.00</c:formatCode>
                <c:ptCount val="24"/>
                <c:pt idx="0">
                  <c:v>55.4</c:v>
                </c:pt>
                <c:pt idx="1">
                  <c:v>55.5</c:v>
                </c:pt>
                <c:pt idx="2">
                  <c:v>55.6</c:v>
                </c:pt>
              </c:numCache>
            </c:numRef>
          </c:xVal>
          <c:yVal>
            <c:numRef>
              <c:f>'2023 Perfiles ETAR'!$AJ$195:$AJ$218</c:f>
              <c:numCache>
                <c:formatCode>#,##0.00</c:formatCode>
                <c:ptCount val="24"/>
                <c:pt idx="0">
                  <c:v>1</c:v>
                </c:pt>
                <c:pt idx="1">
                  <c:v>2</c:v>
                </c:pt>
                <c:pt idx="2">
                  <c:v>3</c:v>
                </c:pt>
              </c:numCache>
            </c:numRef>
          </c:yVal>
          <c:smooth val="1"/>
          <c:extLst>
            <c:ext xmlns:c16="http://schemas.microsoft.com/office/drawing/2014/chart" uri="{C3380CC4-5D6E-409C-BE32-E72D297353CC}">
              <c16:uniqueId val="{00000002-A3DA-44EB-8842-0EB5C997AAC6}"/>
            </c:ext>
          </c:extLst>
        </c:ser>
        <c:ser>
          <c:idx val="5"/>
          <c:order val="3"/>
          <c:tx>
            <c:strRef>
              <c:f>'2023 Perfiles ETAR'!$AL$135:$AM$135</c:f>
              <c:strCache>
                <c:ptCount val="1"/>
                <c:pt idx="0">
                  <c:v>MR-4</c:v>
                </c:pt>
              </c:strCache>
            </c:strRef>
          </c:tx>
          <c:spPr>
            <a:ln w="12700" cap="rnd">
              <a:solidFill>
                <a:schemeClr val="accent6"/>
              </a:solidFill>
              <a:round/>
            </a:ln>
            <a:effectLst/>
          </c:spPr>
          <c:marker>
            <c:symbol val="none"/>
          </c:marker>
          <c:xVal>
            <c:numRef>
              <c:f>'2023 Perfiles ETAR'!$AM$195:$AM$218</c:f>
              <c:numCache>
                <c:formatCode>#,##0.00</c:formatCode>
                <c:ptCount val="24"/>
                <c:pt idx="0">
                  <c:v>55.5</c:v>
                </c:pt>
                <c:pt idx="1">
                  <c:v>55.6</c:v>
                </c:pt>
                <c:pt idx="2">
                  <c:v>55.7</c:v>
                </c:pt>
                <c:pt idx="3">
                  <c:v>55.7</c:v>
                </c:pt>
                <c:pt idx="4">
                  <c:v>55.8</c:v>
                </c:pt>
                <c:pt idx="5">
                  <c:v>55.8</c:v>
                </c:pt>
                <c:pt idx="6">
                  <c:v>55.8</c:v>
                </c:pt>
              </c:numCache>
            </c:numRef>
          </c:xVal>
          <c:yVal>
            <c:numRef>
              <c:f>'2023 Perfiles ETAR'!$AL$195:$AL$218</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3-A3DA-44EB-8842-0EB5C997AAC6}"/>
            </c:ext>
          </c:extLst>
        </c:ser>
        <c:ser>
          <c:idx val="3"/>
          <c:order val="4"/>
          <c:tx>
            <c:strRef>
              <c:f>'2023 Perfiles ETAR'!$AN$135:$AO$135</c:f>
              <c:strCache>
                <c:ptCount val="1"/>
                <c:pt idx="0">
                  <c:v>MR-5</c:v>
                </c:pt>
              </c:strCache>
            </c:strRef>
          </c:tx>
          <c:marker>
            <c:symbol val="none"/>
          </c:marker>
          <c:xVal>
            <c:numRef>
              <c:f>'2023 Perfiles ETAR'!$AO$195:$AO$218</c:f>
              <c:numCache>
                <c:formatCode>#,##0.00</c:formatCode>
                <c:ptCount val="24"/>
                <c:pt idx="0">
                  <c:v>55.7</c:v>
                </c:pt>
                <c:pt idx="1">
                  <c:v>55.8</c:v>
                </c:pt>
                <c:pt idx="2">
                  <c:v>55.7</c:v>
                </c:pt>
                <c:pt idx="3">
                  <c:v>55.8</c:v>
                </c:pt>
                <c:pt idx="4">
                  <c:v>55.8</c:v>
                </c:pt>
                <c:pt idx="5">
                  <c:v>55.8</c:v>
                </c:pt>
                <c:pt idx="6">
                  <c:v>55.9</c:v>
                </c:pt>
              </c:numCache>
            </c:numRef>
          </c:xVal>
          <c:yVal>
            <c:numRef>
              <c:f>'2023 Perfiles ETAR'!$AN$195:$AN$218</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4-A3DA-44EB-8842-0EB5C997AAC6}"/>
            </c:ext>
          </c:extLst>
        </c:ser>
        <c:ser>
          <c:idx val="6"/>
          <c:order val="5"/>
          <c:tx>
            <c:strRef>
              <c:f>'2023 Perfiles ETAR'!$AP$192:$AQ$192</c:f>
              <c:strCache>
                <c:ptCount val="1"/>
                <c:pt idx="0">
                  <c:v>MR-6</c:v>
                </c:pt>
              </c:strCache>
            </c:strRef>
          </c:tx>
          <c:marker>
            <c:symbol val="none"/>
          </c:marker>
          <c:xVal>
            <c:numRef>
              <c:f>'2023 Perfiles ETAR'!$AQ$195:$AQ$218</c:f>
              <c:numCache>
                <c:formatCode>#,##0.00</c:formatCode>
                <c:ptCount val="24"/>
                <c:pt idx="0">
                  <c:v>55.5</c:v>
                </c:pt>
                <c:pt idx="1">
                  <c:v>55.6</c:v>
                </c:pt>
                <c:pt idx="2">
                  <c:v>55.7</c:v>
                </c:pt>
                <c:pt idx="3">
                  <c:v>55.7</c:v>
                </c:pt>
                <c:pt idx="4">
                  <c:v>55.7</c:v>
                </c:pt>
                <c:pt idx="5">
                  <c:v>55.8</c:v>
                </c:pt>
                <c:pt idx="6">
                  <c:v>55.8</c:v>
                </c:pt>
              </c:numCache>
            </c:numRef>
          </c:xVal>
          <c:yVal>
            <c:numRef>
              <c:f>'2023 Perfiles ETAR'!$AP$195:$AP$218</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0-195C-4A8A-9DB1-720B0B59D671}"/>
            </c:ext>
          </c:extLst>
        </c:ser>
        <c:ser>
          <c:idx val="4"/>
          <c:order val="6"/>
          <c:tx>
            <c:strRef>
              <c:f>'2023 Perfiles ETAR'!$AR$135:$AS$135</c:f>
              <c:strCache>
                <c:ptCount val="1"/>
                <c:pt idx="0">
                  <c:v>MR-B</c:v>
                </c:pt>
              </c:strCache>
            </c:strRef>
          </c:tx>
          <c:marker>
            <c:symbol val="none"/>
          </c:marker>
          <c:xVal>
            <c:numRef>
              <c:f>'2023 Perfiles ETAR'!$AS$195:$AS$218</c:f>
              <c:numCache>
                <c:formatCode>#,##0.00</c:formatCode>
                <c:ptCount val="24"/>
                <c:pt idx="0">
                  <c:v>55.6</c:v>
                </c:pt>
                <c:pt idx="1">
                  <c:v>55.7</c:v>
                </c:pt>
                <c:pt idx="2">
                  <c:v>55.7</c:v>
                </c:pt>
                <c:pt idx="3">
                  <c:v>55.7</c:v>
                </c:pt>
                <c:pt idx="4">
                  <c:v>55.7</c:v>
                </c:pt>
                <c:pt idx="5">
                  <c:v>55.7</c:v>
                </c:pt>
                <c:pt idx="6">
                  <c:v>55.7</c:v>
                </c:pt>
              </c:numCache>
            </c:numRef>
          </c:xVal>
          <c:yVal>
            <c:numRef>
              <c:f>'2023 Perfiles ETAR'!$AR$195:$AR$218</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A3DA-44EB-8842-0EB5C997AAC6}"/>
            </c:ext>
          </c:extLst>
        </c:ser>
        <c:dLbls>
          <c:showLegendKey val="0"/>
          <c:showVal val="0"/>
          <c:showCatName val="0"/>
          <c:showSerName val="0"/>
          <c:showPercent val="0"/>
          <c:showBubbleSize val="0"/>
        </c:dLbls>
        <c:axId val="-535008864"/>
        <c:axId val="-535027904"/>
      </c:scatterChart>
      <c:valAx>
        <c:axId val="-53500886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27904"/>
        <c:crossesAt val="0"/>
        <c:crossBetween val="midCat"/>
        <c:majorUnit val="5"/>
      </c:valAx>
      <c:valAx>
        <c:axId val="-53502790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08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Conductividad  </a:t>
            </a:r>
          </a:p>
          <a:p>
            <a:pPr>
              <a:defRPr sz="1400" b="0" i="0" u="none" strike="noStrike" kern="1200" spc="0" baseline="0">
                <a:solidFill>
                  <a:schemeClr val="tx1">
                    <a:lumMod val="65000"/>
                    <a:lumOff val="35000"/>
                  </a:schemeClr>
                </a:solidFill>
                <a:latin typeface="+mn-lt"/>
                <a:ea typeface="+mn-ea"/>
                <a:cs typeface="+mn-cs"/>
              </a:defRPr>
            </a:pPr>
            <a:r>
              <a:rPr lang="es-ES" sz="1000"/>
              <a:t>Muestreo 4</a:t>
            </a:r>
          </a:p>
        </c:rich>
      </c:tx>
      <c:overlay val="0"/>
      <c:spPr>
        <a:noFill/>
        <a:ln>
          <a:noFill/>
        </a:ln>
        <a:effectLst/>
      </c:spPr>
    </c:title>
    <c:autoTitleDeleted val="0"/>
    <c:plotArea>
      <c:layout/>
      <c:scatterChart>
        <c:scatterStyle val="lineMarker"/>
        <c:varyColors val="0"/>
        <c:ser>
          <c:idx val="0"/>
          <c:order val="0"/>
          <c:tx>
            <c:strRef>
              <c:f>'2023 Perfiles ETAR'!$AU$135:$AV$135</c:f>
              <c:strCache>
                <c:ptCount val="1"/>
                <c:pt idx="0">
                  <c:v>MR-1</c:v>
                </c:pt>
              </c:strCache>
            </c:strRef>
          </c:tx>
          <c:spPr>
            <a:ln w="12700" cap="rnd">
              <a:solidFill>
                <a:schemeClr val="accent1"/>
              </a:solidFill>
              <a:round/>
            </a:ln>
            <a:effectLst/>
          </c:spPr>
          <c:marker>
            <c:symbol val="none"/>
          </c:marker>
          <c:xVal>
            <c:numRef>
              <c:f>'2023 Perfiles ETAR'!$AV$195:$AV$218</c:f>
              <c:numCache>
                <c:formatCode>#,##0.00</c:formatCode>
                <c:ptCount val="24"/>
              </c:numCache>
            </c:numRef>
          </c:xVal>
          <c:yVal>
            <c:numRef>
              <c:f>'2023 Perfiles ETAR'!$AU$195:$AU$218</c:f>
              <c:numCache>
                <c:formatCode>#,##0.00</c:formatCode>
                <c:ptCount val="24"/>
              </c:numCache>
            </c:numRef>
          </c:yVal>
          <c:smooth val="1"/>
          <c:extLst>
            <c:ext xmlns:c16="http://schemas.microsoft.com/office/drawing/2014/chart" uri="{C3380CC4-5D6E-409C-BE32-E72D297353CC}">
              <c16:uniqueId val="{00000000-088A-4F0E-B581-9CE4C3C5D7B9}"/>
            </c:ext>
          </c:extLst>
        </c:ser>
        <c:ser>
          <c:idx val="1"/>
          <c:order val="1"/>
          <c:tx>
            <c:strRef>
              <c:f>'2023 Perfiles ETAR'!$AW$135:$AX$135</c:f>
              <c:strCache>
                <c:ptCount val="1"/>
                <c:pt idx="0">
                  <c:v>MR-2</c:v>
                </c:pt>
              </c:strCache>
            </c:strRef>
          </c:tx>
          <c:spPr>
            <a:ln w="12700" cap="rnd">
              <a:solidFill>
                <a:schemeClr val="accent2"/>
              </a:solidFill>
              <a:round/>
            </a:ln>
            <a:effectLst/>
          </c:spPr>
          <c:marker>
            <c:symbol val="none"/>
          </c:marker>
          <c:xVal>
            <c:numRef>
              <c:f>'2023 Perfiles ETAR'!$AX$195:$AX$218</c:f>
              <c:numCache>
                <c:formatCode>#,##0.00</c:formatCode>
                <c:ptCount val="24"/>
              </c:numCache>
            </c:numRef>
          </c:xVal>
          <c:yVal>
            <c:numRef>
              <c:f>'2023 Perfiles ETAR'!$AW$195:$AW$218</c:f>
              <c:numCache>
                <c:formatCode>#,##0.00</c:formatCode>
                <c:ptCount val="24"/>
              </c:numCache>
            </c:numRef>
          </c:yVal>
          <c:smooth val="1"/>
          <c:extLst>
            <c:ext xmlns:c16="http://schemas.microsoft.com/office/drawing/2014/chart" uri="{C3380CC4-5D6E-409C-BE32-E72D297353CC}">
              <c16:uniqueId val="{00000001-088A-4F0E-B581-9CE4C3C5D7B9}"/>
            </c:ext>
          </c:extLst>
        </c:ser>
        <c:ser>
          <c:idx val="2"/>
          <c:order val="2"/>
          <c:tx>
            <c:strRef>
              <c:f>'2023 Perfiles ETAR'!$AY$135:$AZ$135</c:f>
              <c:strCache>
                <c:ptCount val="1"/>
                <c:pt idx="0">
                  <c:v>MR-3</c:v>
                </c:pt>
              </c:strCache>
            </c:strRef>
          </c:tx>
          <c:spPr>
            <a:ln w="12700" cap="rnd">
              <a:solidFill>
                <a:schemeClr val="accent3"/>
              </a:solidFill>
              <a:round/>
            </a:ln>
            <a:effectLst/>
          </c:spPr>
          <c:marker>
            <c:symbol val="none"/>
          </c:marker>
          <c:xVal>
            <c:numRef>
              <c:f>'2023 Perfiles ETAR'!$AZ$195:$AZ$218</c:f>
              <c:numCache>
                <c:formatCode>#,##0.00</c:formatCode>
                <c:ptCount val="24"/>
              </c:numCache>
            </c:numRef>
          </c:xVal>
          <c:yVal>
            <c:numRef>
              <c:f>'2023 Perfiles ETAR'!$AY$195:$AY$218</c:f>
              <c:numCache>
                <c:formatCode>#,##0.00</c:formatCode>
                <c:ptCount val="24"/>
              </c:numCache>
            </c:numRef>
          </c:yVal>
          <c:smooth val="1"/>
          <c:extLst>
            <c:ext xmlns:c16="http://schemas.microsoft.com/office/drawing/2014/chart" uri="{C3380CC4-5D6E-409C-BE32-E72D297353CC}">
              <c16:uniqueId val="{00000002-088A-4F0E-B581-9CE4C3C5D7B9}"/>
            </c:ext>
          </c:extLst>
        </c:ser>
        <c:ser>
          <c:idx val="5"/>
          <c:order val="3"/>
          <c:tx>
            <c:strRef>
              <c:f>'2023 Perfiles ETAR'!$BA$135:$BB$135</c:f>
              <c:strCache>
                <c:ptCount val="1"/>
                <c:pt idx="0">
                  <c:v>MR-4</c:v>
                </c:pt>
              </c:strCache>
            </c:strRef>
          </c:tx>
          <c:spPr>
            <a:ln w="12700" cap="rnd">
              <a:solidFill>
                <a:schemeClr val="accent6"/>
              </a:solidFill>
              <a:round/>
            </a:ln>
            <a:effectLst/>
          </c:spPr>
          <c:marker>
            <c:symbol val="none"/>
          </c:marker>
          <c:xVal>
            <c:numRef>
              <c:f>'2023 Perfiles ETAR'!$BB$195:$BB$218</c:f>
              <c:numCache>
                <c:formatCode>#,##0.00</c:formatCode>
                <c:ptCount val="24"/>
              </c:numCache>
            </c:numRef>
          </c:xVal>
          <c:yVal>
            <c:numRef>
              <c:f>'2023 Perfiles ETAR'!$BA$195:$BA$218</c:f>
              <c:numCache>
                <c:formatCode>#,##0.00</c:formatCode>
                <c:ptCount val="24"/>
              </c:numCache>
            </c:numRef>
          </c:yVal>
          <c:smooth val="1"/>
          <c:extLst>
            <c:ext xmlns:c16="http://schemas.microsoft.com/office/drawing/2014/chart" uri="{C3380CC4-5D6E-409C-BE32-E72D297353CC}">
              <c16:uniqueId val="{00000003-088A-4F0E-B581-9CE4C3C5D7B9}"/>
            </c:ext>
          </c:extLst>
        </c:ser>
        <c:ser>
          <c:idx val="3"/>
          <c:order val="4"/>
          <c:tx>
            <c:strRef>
              <c:f>'2023 Perfiles ETAR'!$BC$135:$BD$135</c:f>
              <c:strCache>
                <c:ptCount val="1"/>
                <c:pt idx="0">
                  <c:v>MR-5</c:v>
                </c:pt>
              </c:strCache>
            </c:strRef>
          </c:tx>
          <c:marker>
            <c:symbol val="none"/>
          </c:marker>
          <c:xVal>
            <c:numRef>
              <c:f>'2023 Perfiles ETAR'!$BD$195:$BD$218</c:f>
              <c:numCache>
                <c:formatCode>#,##0.00</c:formatCode>
                <c:ptCount val="24"/>
              </c:numCache>
            </c:numRef>
          </c:xVal>
          <c:yVal>
            <c:numRef>
              <c:f>'2023 Perfiles ETAR'!$BC$195:$BC$218</c:f>
              <c:numCache>
                <c:formatCode>#,##0.00</c:formatCode>
                <c:ptCount val="24"/>
              </c:numCache>
            </c:numRef>
          </c:yVal>
          <c:smooth val="0"/>
          <c:extLst>
            <c:ext xmlns:c16="http://schemas.microsoft.com/office/drawing/2014/chart" uri="{C3380CC4-5D6E-409C-BE32-E72D297353CC}">
              <c16:uniqueId val="{00000004-088A-4F0E-B581-9CE4C3C5D7B9}"/>
            </c:ext>
          </c:extLst>
        </c:ser>
        <c:ser>
          <c:idx val="6"/>
          <c:order val="5"/>
          <c:tx>
            <c:strRef>
              <c:f>'2023 Perfiles ETAR'!$BE$192:$BF$192</c:f>
              <c:strCache>
                <c:ptCount val="1"/>
                <c:pt idx="0">
                  <c:v>MR-6</c:v>
                </c:pt>
              </c:strCache>
            </c:strRef>
          </c:tx>
          <c:marker>
            <c:symbol val="none"/>
          </c:marker>
          <c:xVal>
            <c:numRef>
              <c:f>'2023 Perfiles ETAR'!$BF$195:$BF$217</c:f>
              <c:numCache>
                <c:formatCode>#,##0.00</c:formatCode>
                <c:ptCount val="23"/>
              </c:numCache>
            </c:numRef>
          </c:xVal>
          <c:yVal>
            <c:numRef>
              <c:f>'2023 Perfiles ETAR'!$BE$195:$BE$218</c:f>
              <c:numCache>
                <c:formatCode>#,##0.00</c:formatCode>
                <c:ptCount val="24"/>
              </c:numCache>
            </c:numRef>
          </c:yVal>
          <c:smooth val="0"/>
          <c:extLst>
            <c:ext xmlns:c16="http://schemas.microsoft.com/office/drawing/2014/chart" uri="{C3380CC4-5D6E-409C-BE32-E72D297353CC}">
              <c16:uniqueId val="{00000000-4333-4968-9EC7-19039A04F235}"/>
            </c:ext>
          </c:extLst>
        </c:ser>
        <c:ser>
          <c:idx val="4"/>
          <c:order val="6"/>
          <c:tx>
            <c:strRef>
              <c:f>'2023 Perfiles ETAR'!$BG$135:$BH$135</c:f>
              <c:strCache>
                <c:ptCount val="1"/>
                <c:pt idx="0">
                  <c:v>MR-B</c:v>
                </c:pt>
              </c:strCache>
            </c:strRef>
          </c:tx>
          <c:marker>
            <c:symbol val="none"/>
          </c:marker>
          <c:xVal>
            <c:numRef>
              <c:f>'2023 Perfiles ETAR'!$BH$195:$BH$218</c:f>
              <c:numCache>
                <c:formatCode>#,##0.00</c:formatCode>
                <c:ptCount val="24"/>
              </c:numCache>
            </c:numRef>
          </c:xVal>
          <c:yVal>
            <c:numRef>
              <c:f>'2023 Perfiles ETAR'!$BG$195:$BG$218</c:f>
              <c:numCache>
                <c:formatCode>#,##0.00</c:formatCode>
                <c:ptCount val="24"/>
              </c:numCache>
            </c:numRef>
          </c:yVal>
          <c:smooth val="0"/>
          <c:extLst>
            <c:ext xmlns:c16="http://schemas.microsoft.com/office/drawing/2014/chart" uri="{C3380CC4-5D6E-409C-BE32-E72D297353CC}">
              <c16:uniqueId val="{00000005-088A-4F0E-B581-9CE4C3C5D7B9}"/>
            </c:ext>
          </c:extLst>
        </c:ser>
        <c:dLbls>
          <c:showLegendKey val="0"/>
          <c:showVal val="0"/>
          <c:showCatName val="0"/>
          <c:showSerName val="0"/>
          <c:showPercent val="0"/>
          <c:showBubbleSize val="0"/>
        </c:dLbls>
        <c:axId val="-535038784"/>
        <c:axId val="-535025728"/>
      </c:scatterChart>
      <c:valAx>
        <c:axId val="-53503878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25728"/>
        <c:crossesAt val="0"/>
        <c:crossBetween val="midCat"/>
        <c:majorUnit val="5"/>
      </c:valAx>
      <c:valAx>
        <c:axId val="-53502572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387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1">
                <a:solidFill>
                  <a:srgbClr val="000000"/>
                </a:solidFill>
                <a:latin typeface="Calibri"/>
              </a:defRPr>
            </a:pPr>
            <a:r>
              <a:rPr lang="es-ES"/>
              <a:t>Granulometría</a:t>
            </a:r>
          </a:p>
        </c:rich>
      </c:tx>
      <c:layout>
        <c:manualLayout>
          <c:xMode val="edge"/>
          <c:yMode val="edge"/>
          <c:x val="0.45372176174223955"/>
          <c:y val="2.232325023809394E-2"/>
        </c:manualLayout>
      </c:layout>
      <c:overlay val="0"/>
      <c:spPr>
        <a:noFill/>
      </c:spPr>
    </c:title>
    <c:autoTitleDeleted val="0"/>
    <c:plotArea>
      <c:layout>
        <c:manualLayout>
          <c:xMode val="edge"/>
          <c:yMode val="edge"/>
          <c:x val="3.7827076222980663E-2"/>
          <c:y val="5.0074646430739597E-2"/>
          <c:w val="0.95408732415984976"/>
          <c:h val="0.76346872850769909"/>
        </c:manualLayout>
      </c:layout>
      <c:lineChart>
        <c:grouping val="standard"/>
        <c:varyColors val="0"/>
        <c:ser>
          <c:idx val="0"/>
          <c:order val="0"/>
          <c:tx>
            <c:strRef>
              <c:f>'2023 Sedimentos'!$D$16</c:f>
              <c:strCache>
                <c:ptCount val="1"/>
                <c:pt idx="0">
                  <c:v>MR-1</c:v>
                </c:pt>
              </c:strCache>
            </c:strRef>
          </c:tx>
          <c:spPr>
            <a:ln w="25200">
              <a:solidFill>
                <a:srgbClr val="993366"/>
              </a:solidFill>
            </a:ln>
          </c:spPr>
          <c:marker>
            <c:symbol val="none"/>
          </c:marker>
          <c:cat>
            <c:strRef>
              <c:f>'2023 Sedimentos'!$B$22:$B$36</c:f>
              <c:strCache>
                <c:ptCount val="7"/>
                <c:pt idx="0">
                  <c:v>&gt;2000</c:v>
                </c:pt>
                <c:pt idx="1">
                  <c:v>1000-2000</c:v>
                </c:pt>
                <c:pt idx="2">
                  <c:v>500-1000</c:v>
                </c:pt>
                <c:pt idx="3">
                  <c:v>250-500</c:v>
                </c:pt>
                <c:pt idx="4">
                  <c:v>125-250</c:v>
                </c:pt>
                <c:pt idx="5">
                  <c:v>63-125</c:v>
                </c:pt>
                <c:pt idx="6">
                  <c:v>&lt; 63</c:v>
                </c:pt>
              </c:strCache>
            </c:strRef>
          </c:cat>
          <c:val>
            <c:numRef>
              <c:f>'2023 Sedimentos'!$D$22:$D$36</c:f>
              <c:numCache>
                <c:formatCode>#,##0.00</c:formatCode>
                <c:ptCount val="15"/>
                <c:pt idx="0">
                  <c:v>0</c:v>
                </c:pt>
                <c:pt idx="1">
                  <c:v>0</c:v>
                </c:pt>
                <c:pt idx="2">
                  <c:v>0.5</c:v>
                </c:pt>
                <c:pt idx="3">
                  <c:v>13.3</c:v>
                </c:pt>
                <c:pt idx="4">
                  <c:v>46.400000000000006</c:v>
                </c:pt>
                <c:pt idx="5">
                  <c:v>37.299999999999997</c:v>
                </c:pt>
                <c:pt idx="6">
                  <c:v>2.5</c:v>
                </c:pt>
              </c:numCache>
            </c:numRef>
          </c:val>
          <c:smooth val="0"/>
          <c:extLst>
            <c:ext xmlns:c16="http://schemas.microsoft.com/office/drawing/2014/chart" uri="{C3380CC4-5D6E-409C-BE32-E72D297353CC}">
              <c16:uniqueId val="{00000000-92EC-4A11-8E63-A774FBDF96E1}"/>
            </c:ext>
          </c:extLst>
        </c:ser>
        <c:ser>
          <c:idx val="1"/>
          <c:order val="1"/>
          <c:tx>
            <c:strRef>
              <c:f>'2023 Sedimentos'!$E$16</c:f>
              <c:strCache>
                <c:ptCount val="1"/>
                <c:pt idx="0">
                  <c:v>MR-5</c:v>
                </c:pt>
              </c:strCache>
            </c:strRef>
          </c:tx>
          <c:spPr>
            <a:ln w="25200">
              <a:solidFill>
                <a:srgbClr val="666699"/>
              </a:solidFill>
            </a:ln>
          </c:spPr>
          <c:marker>
            <c:symbol val="none"/>
          </c:marker>
          <c:cat>
            <c:strRef>
              <c:f>'2023 Sedimentos'!$B$22:$B$36</c:f>
              <c:strCache>
                <c:ptCount val="7"/>
                <c:pt idx="0">
                  <c:v>&gt;2000</c:v>
                </c:pt>
                <c:pt idx="1">
                  <c:v>1000-2000</c:v>
                </c:pt>
                <c:pt idx="2">
                  <c:v>500-1000</c:v>
                </c:pt>
                <c:pt idx="3">
                  <c:v>250-500</c:v>
                </c:pt>
                <c:pt idx="4">
                  <c:v>125-250</c:v>
                </c:pt>
                <c:pt idx="5">
                  <c:v>63-125</c:v>
                </c:pt>
                <c:pt idx="6">
                  <c:v>&lt; 63</c:v>
                </c:pt>
              </c:strCache>
            </c:strRef>
          </c:cat>
          <c:val>
            <c:numRef>
              <c:f>'2023 Sedimentos'!$E$22:$E$36</c:f>
              <c:numCache>
                <c:formatCode>#,##0.00</c:formatCode>
                <c:ptCount val="15"/>
                <c:pt idx="0">
                  <c:v>0</c:v>
                </c:pt>
                <c:pt idx="1">
                  <c:v>0</c:v>
                </c:pt>
                <c:pt idx="2">
                  <c:v>1.7</c:v>
                </c:pt>
                <c:pt idx="3">
                  <c:v>26.7</c:v>
                </c:pt>
                <c:pt idx="4">
                  <c:v>50.800000000000004</c:v>
                </c:pt>
                <c:pt idx="5">
                  <c:v>19.200000000000003</c:v>
                </c:pt>
                <c:pt idx="6">
                  <c:v>1.5999999999999943</c:v>
                </c:pt>
              </c:numCache>
            </c:numRef>
          </c:val>
          <c:smooth val="0"/>
          <c:extLst>
            <c:ext xmlns:c16="http://schemas.microsoft.com/office/drawing/2014/chart" uri="{C3380CC4-5D6E-409C-BE32-E72D297353CC}">
              <c16:uniqueId val="{00000001-92EC-4A11-8E63-A774FBDF96E1}"/>
            </c:ext>
          </c:extLst>
        </c:ser>
        <c:ser>
          <c:idx val="2"/>
          <c:order val="2"/>
          <c:tx>
            <c:strRef>
              <c:f>'2023 Sedimentos'!$F$16</c:f>
              <c:strCache>
                <c:ptCount val="1"/>
                <c:pt idx="0">
                  <c:v>MR-B</c:v>
                </c:pt>
              </c:strCache>
            </c:strRef>
          </c:tx>
          <c:marker>
            <c:symbol val="none"/>
          </c:marker>
          <c:val>
            <c:numRef>
              <c:f>'2023 Sedimentos'!$F$22:$F$36</c:f>
              <c:numCache>
                <c:formatCode>#,##0.00</c:formatCode>
                <c:ptCount val="15"/>
                <c:pt idx="0">
                  <c:v>34.6</c:v>
                </c:pt>
                <c:pt idx="1">
                  <c:v>31.9</c:v>
                </c:pt>
                <c:pt idx="2">
                  <c:v>3.5999999999999943</c:v>
                </c:pt>
                <c:pt idx="3">
                  <c:v>2.3000000000000114</c:v>
                </c:pt>
                <c:pt idx="4">
                  <c:v>10.899999999999991</c:v>
                </c:pt>
                <c:pt idx="5">
                  <c:v>15</c:v>
                </c:pt>
                <c:pt idx="6">
                  <c:v>1.7000000000000028</c:v>
                </c:pt>
              </c:numCache>
            </c:numRef>
          </c:val>
          <c:smooth val="0"/>
          <c:extLst>
            <c:ext xmlns:c16="http://schemas.microsoft.com/office/drawing/2014/chart" uri="{C3380CC4-5D6E-409C-BE32-E72D297353CC}">
              <c16:uniqueId val="{00000002-92EC-4A11-8E63-A774FBDF96E1}"/>
            </c:ext>
          </c:extLst>
        </c:ser>
        <c:dLbls>
          <c:showLegendKey val="0"/>
          <c:showVal val="0"/>
          <c:showCatName val="0"/>
          <c:showSerName val="0"/>
          <c:showPercent val="0"/>
          <c:showBubbleSize val="0"/>
        </c:dLbls>
        <c:smooth val="0"/>
        <c:axId val="-535011584"/>
        <c:axId val="-535034432"/>
      </c:lineChart>
      <c:valAx>
        <c:axId val="-535034432"/>
        <c:scaling>
          <c:orientation val="minMax"/>
          <c:min val="0"/>
        </c:scaling>
        <c:delete val="0"/>
        <c:axPos val="l"/>
        <c:majorGridlines>
          <c:spPr>
            <a:ln>
              <a:solidFill>
                <a:srgbClr val="808080"/>
              </a:solidFill>
            </a:ln>
          </c:spPr>
        </c:majorGridlines>
        <c:title>
          <c:tx>
            <c:rich>
              <a:bodyPr/>
              <a:lstStyle/>
              <a:p>
                <a:pPr>
                  <a:defRPr sz="800" b="1">
                    <a:solidFill>
                      <a:srgbClr val="000000"/>
                    </a:solidFill>
                    <a:latin typeface="Calibri"/>
                  </a:defRPr>
                </a:pPr>
                <a:r>
                  <a:rPr lang="es-ES"/>
                  <a:t>Porcentaje (%)</a:t>
                </a:r>
              </a:p>
            </c:rich>
          </c:tx>
          <c:layout>
            <c:manualLayout>
              <c:xMode val="edge"/>
              <c:yMode val="edge"/>
              <c:x val="1.0157646676418008E-2"/>
              <c:y val="0.4118605743016116"/>
            </c:manualLayout>
          </c:layout>
          <c:overlay val="0"/>
          <c:spPr>
            <a:noFill/>
          </c:spPr>
        </c:title>
        <c:numFmt formatCode="0" sourceLinked="0"/>
        <c:majorTickMark val="none"/>
        <c:minorTickMark val="none"/>
        <c:tickLblPos val="nextTo"/>
        <c:spPr>
          <a:ln>
            <a:solidFill>
              <a:srgbClr val="808080"/>
            </a:solidFill>
          </a:ln>
        </c:spPr>
        <c:txPr>
          <a:bodyPr/>
          <a:lstStyle/>
          <a:p>
            <a:pPr>
              <a:defRPr sz="800" b="0">
                <a:solidFill>
                  <a:srgbClr val="000000"/>
                </a:solidFill>
                <a:latin typeface="Calibri"/>
              </a:defRPr>
            </a:pPr>
            <a:endParaRPr lang="es-ES"/>
          </a:p>
        </c:txPr>
        <c:crossAx val="-535011584"/>
        <c:crosses val="autoZero"/>
        <c:crossBetween val="between"/>
      </c:valAx>
      <c:catAx>
        <c:axId val="-535011584"/>
        <c:scaling>
          <c:orientation val="minMax"/>
        </c:scaling>
        <c:delete val="0"/>
        <c:axPos val="b"/>
        <c:title>
          <c:tx>
            <c:rich>
              <a:bodyPr/>
              <a:lstStyle/>
              <a:p>
                <a:pPr>
                  <a:defRPr sz="800" b="1">
                    <a:solidFill>
                      <a:srgbClr val="000000"/>
                    </a:solidFill>
                    <a:latin typeface="Calibri"/>
                  </a:defRPr>
                </a:pPr>
                <a:r>
                  <a:rPr lang="es-ES"/>
                  <a:t>Fracción (µm)</a:t>
                </a:r>
              </a:p>
            </c:rich>
          </c:tx>
          <c:layout>
            <c:manualLayout>
              <c:xMode val="edge"/>
              <c:yMode val="edge"/>
              <c:x val="0.48878595388692492"/>
              <c:y val="0.81167073805161616"/>
            </c:manualLayout>
          </c:layout>
          <c:overlay val="0"/>
          <c:spPr>
            <a:noFill/>
          </c:spPr>
        </c:title>
        <c:numFmt formatCode="General" sourceLinked="1"/>
        <c:majorTickMark val="none"/>
        <c:minorTickMark val="none"/>
        <c:tickLblPos val="nextTo"/>
        <c:spPr>
          <a:ln>
            <a:solidFill>
              <a:srgbClr val="808080"/>
            </a:solidFill>
          </a:ln>
        </c:spPr>
        <c:txPr>
          <a:bodyPr/>
          <a:lstStyle/>
          <a:p>
            <a:pPr>
              <a:defRPr sz="800" b="0">
                <a:solidFill>
                  <a:srgbClr val="000000"/>
                </a:solidFill>
                <a:latin typeface="Calibri"/>
              </a:defRPr>
            </a:pPr>
            <a:endParaRPr lang="es-ES"/>
          </a:p>
        </c:txPr>
        <c:crossAx val="-535034432"/>
        <c:crossesAt val="0"/>
        <c:auto val="1"/>
        <c:lblAlgn val="ctr"/>
        <c:lblOffset val="100"/>
        <c:noMultiLvlLbl val="0"/>
      </c:catAx>
      <c:spPr>
        <a:noFill/>
        <a:ln w="12600">
          <a:solidFill>
            <a:srgbClr val="000000"/>
          </a:solidFill>
        </a:ln>
      </c:spPr>
    </c:plotArea>
    <c:legend>
      <c:legendPos val="b"/>
      <c:layout>
        <c:manualLayout>
          <c:xMode val="edge"/>
          <c:yMode val="edge"/>
          <c:x val="0.20961532049384313"/>
          <c:y val="0.88836378429252227"/>
          <c:w val="0.39234085528834067"/>
          <c:h val="5.3405254287920548E-2"/>
        </c:manualLayout>
      </c:layout>
      <c:overlay val="0"/>
      <c:spPr>
        <a:noFill/>
        <a:ln>
          <a:noFill/>
        </a:ln>
      </c:spPr>
      <c:txPr>
        <a:bodyPr/>
        <a:lstStyle/>
        <a:p>
          <a:pPr>
            <a:defRPr sz="800" b="0">
              <a:solidFill>
                <a:srgbClr val="000000"/>
              </a:solidFill>
              <a:latin typeface="Calibri"/>
            </a:defRPr>
          </a:pPr>
          <a:endParaRPr lang="es-ES"/>
        </a:p>
      </c:txPr>
    </c:legend>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Efluente PREVIO ETAR'!$B$22</c:f>
          <c:strCache>
            <c:ptCount val="1"/>
            <c:pt idx="0">
              <c:v>Caudal diario  </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PREVIO ETAR'!$B$22:$C$22</c:f>
              <c:strCache>
                <c:ptCount val="2"/>
                <c:pt idx="0">
                  <c:v>Caudal diario  </c:v>
                </c:pt>
                <c:pt idx="1">
                  <c:v>m3/día</c:v>
                </c:pt>
              </c:strCache>
            </c:strRef>
          </c:tx>
          <c:spPr>
            <a:solidFill>
              <a:srgbClr val="ED7D31"/>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'2023 Efluente PREVIO ETAR'!$D$19:$O$19</c:f>
              <c:numCache>
                <c:formatCode>m/d/yyyy</c:formatCode>
                <c:ptCount val="12"/>
                <c:pt idx="0">
                  <c:v>44943</c:v>
                </c:pt>
                <c:pt idx="1">
                  <c:v>44964</c:v>
                </c:pt>
              </c:numCache>
            </c:numRef>
          </c:cat>
          <c:val>
            <c:numRef>
              <c:f>'2023 Efluente PREVIO ETAR'!$D$22:$O$22</c:f>
              <c:numCache>
                <c:formatCode>#,##0.00</c:formatCode>
                <c:ptCount val="12"/>
                <c:pt idx="0">
                  <c:v>80</c:v>
                </c:pt>
                <c:pt idx="1">
                  <c:v>63</c:v>
                </c:pt>
              </c:numCache>
            </c:numRef>
          </c:val>
          <c:extLst>
            <c:ext xmlns:c16="http://schemas.microsoft.com/office/drawing/2014/chart" uri="{C3380CC4-5D6E-409C-BE32-E72D297353CC}">
              <c16:uniqueId val="{00000000-6989-49E2-AA80-3B02C4C9D960}"/>
            </c:ext>
          </c:extLst>
        </c:ser>
        <c:dLbls>
          <c:showLegendKey val="0"/>
          <c:showVal val="0"/>
          <c:showCatName val="0"/>
          <c:showSerName val="0"/>
          <c:showPercent val="0"/>
          <c:showBubbleSize val="0"/>
        </c:dLbls>
        <c:gapWidth val="219"/>
        <c:axId val="-539617264"/>
        <c:axId val="-366580368"/>
      </c:barChart>
      <c:dateAx>
        <c:axId val="-539617264"/>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366580368"/>
        <c:crosses val="autoZero"/>
        <c:auto val="1"/>
        <c:lblOffset val="100"/>
        <c:baseTimeUnit val="days"/>
      </c:dateAx>
      <c:valAx>
        <c:axId val="-366580368"/>
        <c:scaling>
          <c:orientation val="minMax"/>
        </c:scaling>
        <c:delete val="0"/>
        <c:axPos val="l"/>
        <c:majorGridlines>
          <c:spPr>
            <a:ln w="9360">
              <a:solidFill>
                <a:srgbClr val="D9D9D9"/>
              </a:solidFill>
              <a:round/>
            </a:ln>
          </c:spPr>
        </c:majorGridlines>
        <c:title>
          <c:tx>
            <c:strRef>
              <c:f>'2023 Efluente PREVIO ETAR'!$C$22</c:f>
              <c:strCache>
                <c:ptCount val="1"/>
                <c:pt idx="0">
                  <c:v>m3/día</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539617264"/>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Sedimentos'!$B$71</c:f>
          <c:strCache>
            <c:ptCount val="1"/>
            <c:pt idx="0">
              <c:v>Compuestos de tributilestaño (catión de tributilestaño)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
          <c:order val="0"/>
          <c:tx>
            <c:strRef>
              <c:f>'2023 Sedimentos'!$B$71:$C$71</c:f>
              <c:strCache>
                <c:ptCount val="2"/>
                <c:pt idx="0">
                  <c:v>Compuestos de tributilestaño (catión de tributilestaño) </c:v>
                </c:pt>
                <c:pt idx="1">
                  <c:v>µg/l </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Sedimentos'!$D$64:$F$66</c:f>
              <c:strCache>
                <c:ptCount val="3"/>
                <c:pt idx="0">
                  <c:v>MR-1</c:v>
                </c:pt>
                <c:pt idx="1">
                  <c:v>MR-5</c:v>
                </c:pt>
                <c:pt idx="2">
                  <c:v>MR-B</c:v>
                </c:pt>
              </c:strCache>
            </c:strRef>
          </c:cat>
          <c:val>
            <c:numRef>
              <c:f>'2023 Sedimentos'!$D$71:$F$71</c:f>
              <c:numCache>
                <c:formatCode>#,##0.00</c:formatCode>
                <c:ptCount val="3"/>
              </c:numCache>
            </c:numRef>
          </c:val>
          <c:extLst>
            <c:ext xmlns:c16="http://schemas.microsoft.com/office/drawing/2014/chart" uri="{C3380CC4-5D6E-409C-BE32-E72D297353CC}">
              <c16:uniqueId val="{00000001-EE72-4593-B8F8-2FB9B8921AF5}"/>
            </c:ext>
          </c:extLst>
        </c:ser>
        <c:dLbls>
          <c:showLegendKey val="0"/>
          <c:showVal val="1"/>
          <c:showCatName val="0"/>
          <c:showSerName val="0"/>
          <c:showPercent val="0"/>
          <c:showBubbleSize val="0"/>
        </c:dLbls>
        <c:gapWidth val="150"/>
        <c:axId val="-535029536"/>
        <c:axId val="-535026816"/>
      </c:barChart>
      <c:catAx>
        <c:axId val="-535029536"/>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26816"/>
        <c:crosses val="autoZero"/>
        <c:auto val="1"/>
        <c:lblAlgn val="ctr"/>
        <c:lblOffset val="100"/>
        <c:noMultiLvlLbl val="0"/>
      </c:catAx>
      <c:valAx>
        <c:axId val="-535026816"/>
        <c:scaling>
          <c:orientation val="minMax"/>
        </c:scaling>
        <c:delete val="0"/>
        <c:axPos val="l"/>
        <c:majorGridlines>
          <c:spPr>
            <a:ln w="9525" cap="flat" cmpd="sng" algn="ctr">
              <a:solidFill>
                <a:schemeClr val="tx1">
                  <a:lumMod val="15000"/>
                  <a:lumOff val="85000"/>
                </a:schemeClr>
              </a:solidFill>
              <a:round/>
            </a:ln>
            <a:effectLst/>
          </c:spPr>
        </c:majorGridlines>
        <c:title>
          <c:tx>
            <c:strRef>
              <c:f>'2023 Sedimentos'!$C$71</c:f>
              <c:strCache>
                <c:ptCount val="1"/>
                <c:pt idx="0">
                  <c:v>µg/l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29536"/>
        <c:crosses val="autoZero"/>
        <c:crossBetween val="between"/>
      </c:valAx>
      <c:spPr>
        <a:noFill/>
        <a:ln>
          <a:noFill/>
        </a:ln>
        <a:effectLst/>
        <a:sp3d/>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Sedimentos'!$B$72</c:f>
          <c:strCache>
            <c:ptCount val="1"/>
            <c:pt idx="0">
              <c:v>Di (2-etilhexil) ftalato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2"/>
          <c:order val="0"/>
          <c:tx>
            <c:strRef>
              <c:f>'2023 Sedimentos'!$B$72:$C$72</c:f>
              <c:strCache>
                <c:ptCount val="2"/>
                <c:pt idx="0">
                  <c:v>Di (2-etilhexil) ftalato </c:v>
                </c:pt>
                <c:pt idx="1">
                  <c:v>µg/l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 Sedimentos'!$D$64:$F$66</c:f>
              <c:strCache>
                <c:ptCount val="3"/>
                <c:pt idx="0">
                  <c:v>MR-1</c:v>
                </c:pt>
                <c:pt idx="1">
                  <c:v>MR-5</c:v>
                </c:pt>
                <c:pt idx="2">
                  <c:v>MR-B</c:v>
                </c:pt>
              </c:strCache>
            </c:strRef>
          </c:cat>
          <c:val>
            <c:numRef>
              <c:f>'2023 Sedimentos'!$D$72:$F$72</c:f>
              <c:numCache>
                <c:formatCode>#,##0.00</c:formatCode>
                <c:ptCount val="3"/>
              </c:numCache>
            </c:numRef>
          </c:val>
          <c:extLst>
            <c:ext xmlns:c16="http://schemas.microsoft.com/office/drawing/2014/chart" uri="{C3380CC4-5D6E-409C-BE32-E72D297353CC}">
              <c16:uniqueId val="{00000002-63F6-4376-8E01-A24EBEA08C9D}"/>
            </c:ext>
          </c:extLst>
        </c:ser>
        <c:dLbls>
          <c:showLegendKey val="0"/>
          <c:showVal val="1"/>
          <c:showCatName val="0"/>
          <c:showSerName val="0"/>
          <c:showPercent val="0"/>
          <c:showBubbleSize val="0"/>
        </c:dLbls>
        <c:gapWidth val="150"/>
        <c:axId val="-535028992"/>
        <c:axId val="-535018656"/>
      </c:barChart>
      <c:catAx>
        <c:axId val="-535028992"/>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18656"/>
        <c:crosses val="autoZero"/>
        <c:auto val="1"/>
        <c:lblAlgn val="ctr"/>
        <c:lblOffset val="100"/>
        <c:noMultiLvlLbl val="0"/>
      </c:catAx>
      <c:valAx>
        <c:axId val="-535018656"/>
        <c:scaling>
          <c:orientation val="minMax"/>
        </c:scaling>
        <c:delete val="0"/>
        <c:axPos val="l"/>
        <c:majorGridlines>
          <c:spPr>
            <a:ln w="9525" cap="flat" cmpd="sng" algn="ctr">
              <a:solidFill>
                <a:schemeClr val="tx1">
                  <a:lumMod val="15000"/>
                  <a:lumOff val="85000"/>
                </a:schemeClr>
              </a:solidFill>
              <a:round/>
            </a:ln>
            <a:effectLst/>
          </c:spPr>
        </c:majorGridlines>
        <c:title>
          <c:tx>
            <c:strRef>
              <c:f>'2023 Sedimentos'!$C$72</c:f>
              <c:strCache>
                <c:ptCount val="1"/>
                <c:pt idx="0">
                  <c:v>µg/l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28992"/>
        <c:crosses val="autoZero"/>
        <c:crossBetween val="between"/>
      </c:valAx>
      <c:spPr>
        <a:noFill/>
        <a:ln>
          <a:noFill/>
        </a:ln>
        <a:effectLst/>
        <a:sp3d/>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Sedimentos'!$B$38</c:f>
          <c:strCache>
            <c:ptCount val="1"/>
            <c:pt idx="0">
              <c:v>Materia orgánica</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8"/>
          <c:order val="0"/>
          <c:tx>
            <c:strRef>
              <c:f>'2023 Sedimentos'!$B$38:$C$38</c:f>
              <c:strCache>
                <c:ptCount val="2"/>
                <c:pt idx="0">
                  <c:v>Materia orgánica</c:v>
                </c:pt>
                <c:pt idx="1">
                  <c:v>% m.s.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 Sedimentos'!$D$14:$F$16</c:f>
              <c:strCache>
                <c:ptCount val="3"/>
                <c:pt idx="0">
                  <c:v>MR-1</c:v>
                </c:pt>
                <c:pt idx="1">
                  <c:v>MR-5</c:v>
                </c:pt>
                <c:pt idx="2">
                  <c:v>MR-B</c:v>
                </c:pt>
              </c:strCache>
            </c:strRef>
          </c:cat>
          <c:val>
            <c:numRef>
              <c:f>'2023 Sedimentos'!$D$38:$F$38</c:f>
              <c:numCache>
                <c:formatCode>#,##0.00</c:formatCode>
                <c:ptCount val="3"/>
                <c:pt idx="0">
                  <c:v>0.08</c:v>
                </c:pt>
                <c:pt idx="1">
                  <c:v>0.1</c:v>
                </c:pt>
                <c:pt idx="2">
                  <c:v>0.13</c:v>
                </c:pt>
              </c:numCache>
            </c:numRef>
          </c:val>
          <c:extLst>
            <c:ext xmlns:c16="http://schemas.microsoft.com/office/drawing/2014/chart" uri="{C3380CC4-5D6E-409C-BE32-E72D297353CC}">
              <c16:uniqueId val="{00000012-45CE-41AA-BFEA-4DC74958AF29}"/>
            </c:ext>
          </c:extLst>
        </c:ser>
        <c:dLbls>
          <c:showLegendKey val="0"/>
          <c:showVal val="1"/>
          <c:showCatName val="0"/>
          <c:showSerName val="0"/>
          <c:showPercent val="0"/>
          <c:showBubbleSize val="0"/>
        </c:dLbls>
        <c:gapWidth val="150"/>
        <c:axId val="-535036608"/>
        <c:axId val="-535017568"/>
      </c:barChart>
      <c:catAx>
        <c:axId val="-535036608"/>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17568"/>
        <c:crosses val="autoZero"/>
        <c:auto val="1"/>
        <c:lblAlgn val="ctr"/>
        <c:lblOffset val="100"/>
        <c:noMultiLvlLbl val="0"/>
      </c:catAx>
      <c:valAx>
        <c:axId val="-535017568"/>
        <c:scaling>
          <c:orientation val="minMax"/>
        </c:scaling>
        <c:delete val="0"/>
        <c:axPos val="l"/>
        <c:majorGridlines>
          <c:spPr>
            <a:ln w="9525" cap="flat" cmpd="sng" algn="ctr">
              <a:solidFill>
                <a:schemeClr val="tx1">
                  <a:lumMod val="15000"/>
                  <a:lumOff val="85000"/>
                </a:schemeClr>
              </a:solidFill>
              <a:round/>
            </a:ln>
            <a:effectLst/>
          </c:spPr>
        </c:majorGridlines>
        <c:title>
          <c:tx>
            <c:strRef>
              <c:f>'2023 Sedimentos'!$C$38</c:f>
              <c:strCache>
                <c:ptCount val="1"/>
                <c:pt idx="0">
                  <c:v>% m.s.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36608"/>
        <c:crosses val="autoZero"/>
        <c:crossBetween val="between"/>
      </c:valAx>
      <c:spPr>
        <a:noFill/>
        <a:ln>
          <a:noFill/>
        </a:ln>
        <a:effectLst/>
        <a:sp3d/>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Sedimentos'!$B$39</c:f>
          <c:strCache>
            <c:ptCount val="1"/>
            <c:pt idx="0">
              <c:v>Potencial redox</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9"/>
          <c:order val="0"/>
          <c:tx>
            <c:strRef>
              <c:f>'2023 Sedimentos'!$B$39:$C$39</c:f>
              <c:strCache>
                <c:ptCount val="2"/>
                <c:pt idx="0">
                  <c:v>Potencial redox</c:v>
                </c:pt>
                <c:pt idx="1">
                  <c:v>mV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 Sedimentos'!$D$14:$F$16</c:f>
              <c:strCache>
                <c:ptCount val="3"/>
                <c:pt idx="0">
                  <c:v>MR-1</c:v>
                </c:pt>
                <c:pt idx="1">
                  <c:v>MR-5</c:v>
                </c:pt>
                <c:pt idx="2">
                  <c:v>MR-B</c:v>
                </c:pt>
              </c:strCache>
            </c:strRef>
          </c:cat>
          <c:val>
            <c:numRef>
              <c:f>'2023 Sedimentos'!$D$39:$F$39</c:f>
              <c:numCache>
                <c:formatCode>#,##0.00</c:formatCode>
                <c:ptCount val="3"/>
                <c:pt idx="0">
                  <c:v>29.1</c:v>
                </c:pt>
                <c:pt idx="1">
                  <c:v>38.700000000000003</c:v>
                </c:pt>
                <c:pt idx="2">
                  <c:v>112.3</c:v>
                </c:pt>
              </c:numCache>
            </c:numRef>
          </c:val>
          <c:extLst>
            <c:ext xmlns:c16="http://schemas.microsoft.com/office/drawing/2014/chart" uri="{C3380CC4-5D6E-409C-BE32-E72D297353CC}">
              <c16:uniqueId val="{00000013-4A10-4A1F-8AE3-F1B5108B6359}"/>
            </c:ext>
          </c:extLst>
        </c:ser>
        <c:dLbls>
          <c:showLegendKey val="0"/>
          <c:showVal val="1"/>
          <c:showCatName val="0"/>
          <c:showSerName val="0"/>
          <c:showPercent val="0"/>
          <c:showBubbleSize val="0"/>
        </c:dLbls>
        <c:gapWidth val="150"/>
        <c:axId val="-535009952"/>
        <c:axId val="-535021920"/>
      </c:barChart>
      <c:catAx>
        <c:axId val="-535009952"/>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21920"/>
        <c:crosses val="autoZero"/>
        <c:auto val="1"/>
        <c:lblAlgn val="ctr"/>
        <c:lblOffset val="100"/>
        <c:noMultiLvlLbl val="0"/>
      </c:catAx>
      <c:valAx>
        <c:axId val="-535021920"/>
        <c:scaling>
          <c:orientation val="minMax"/>
        </c:scaling>
        <c:delete val="0"/>
        <c:axPos val="l"/>
        <c:majorGridlines>
          <c:spPr>
            <a:ln w="9525" cap="flat" cmpd="sng" algn="ctr">
              <a:solidFill>
                <a:schemeClr val="tx1">
                  <a:lumMod val="15000"/>
                  <a:lumOff val="85000"/>
                </a:schemeClr>
              </a:solidFill>
              <a:round/>
            </a:ln>
            <a:effectLst/>
          </c:spPr>
        </c:majorGridlines>
        <c:title>
          <c:tx>
            <c:strRef>
              <c:f>'2023 Sedimentos'!$C$39</c:f>
              <c:strCache>
                <c:ptCount val="1"/>
                <c:pt idx="0">
                  <c:v>mV</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09952"/>
        <c:crosses val="autoZero"/>
        <c:crossBetween val="between"/>
      </c:valAx>
      <c:spPr>
        <a:noFill/>
        <a:ln>
          <a:noFill/>
        </a:ln>
        <a:effectLst/>
        <a:sp3d/>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M-AMBI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'2023 Organismos'!$B$24</c:f>
              <c:strCache>
                <c:ptCount val="1"/>
                <c:pt idx="0">
                  <c:v>M-AMBI</c:v>
                </c:pt>
              </c:strCache>
            </c:strRef>
          </c:tx>
          <c:spPr>
            <a:solidFill>
              <a:schemeClr val="accent6">
                <a:lumMod val="40000"/>
                <a:lumOff val="60000"/>
              </a:schemeClr>
            </a:solidFill>
            <a:ln>
              <a:noFill/>
            </a:ln>
            <a:effectLst/>
          </c:spPr>
          <c:invertIfNegative val="0"/>
          <c:cat>
            <c:strRef>
              <c:f>'2023 Organismos'!$D$20:$F$20</c:f>
              <c:strCache>
                <c:ptCount val="3"/>
                <c:pt idx="0">
                  <c:v>MR-1</c:v>
                </c:pt>
                <c:pt idx="1">
                  <c:v>MR-5</c:v>
                </c:pt>
                <c:pt idx="2">
                  <c:v>MR-B</c:v>
                </c:pt>
              </c:strCache>
            </c:strRef>
          </c:cat>
          <c:val>
            <c:numRef>
              <c:f>'2023 Organismos'!$D$24:$F$24</c:f>
              <c:numCache>
                <c:formatCode>General</c:formatCode>
                <c:ptCount val="3"/>
                <c:pt idx="0">
                  <c:v>0.95</c:v>
                </c:pt>
                <c:pt idx="1">
                  <c:v>0</c:v>
                </c:pt>
                <c:pt idx="2">
                  <c:v>0.75</c:v>
                </c:pt>
              </c:numCache>
            </c:numRef>
          </c:val>
          <c:extLst>
            <c:ext xmlns:c16="http://schemas.microsoft.com/office/drawing/2014/chart" uri="{C3380CC4-5D6E-409C-BE32-E72D297353CC}">
              <c16:uniqueId val="{00000004-343C-4798-81D7-3941E7924DC5}"/>
            </c:ext>
          </c:extLst>
        </c:ser>
        <c:dLbls>
          <c:showLegendKey val="0"/>
          <c:showVal val="0"/>
          <c:showCatName val="0"/>
          <c:showSerName val="0"/>
          <c:showPercent val="0"/>
          <c:showBubbleSize val="0"/>
        </c:dLbls>
        <c:gapWidth val="219"/>
        <c:axId val="-535014848"/>
        <c:axId val="-535032256"/>
      </c:barChart>
      <c:lineChart>
        <c:grouping val="standard"/>
        <c:varyColors val="0"/>
        <c:ser>
          <c:idx val="1"/>
          <c:order val="1"/>
          <c:tx>
            <c:strRef>
              <c:f>'2023 Organismos'!$B$26:$C$26</c:f>
              <c:strCache>
                <c:ptCount val="2"/>
                <c:pt idx="0">
                  <c:v>Bueno </c:v>
                </c:pt>
              </c:strCache>
            </c:strRef>
          </c:tx>
          <c:spPr>
            <a:ln w="12700" cap="rnd">
              <a:solidFill>
                <a:schemeClr val="accent2"/>
              </a:solidFill>
              <a:round/>
            </a:ln>
            <a:effectLst/>
          </c:spPr>
          <c:marker>
            <c:symbol val="none"/>
          </c:marker>
          <c:val>
            <c:numRef>
              <c:f>'2023 Organismos'!$D$26:$F$26</c:f>
              <c:numCache>
                <c:formatCode>General</c:formatCode>
                <c:ptCount val="3"/>
                <c:pt idx="0">
                  <c:v>0.77</c:v>
                </c:pt>
                <c:pt idx="1">
                  <c:v>0.77</c:v>
                </c:pt>
                <c:pt idx="2">
                  <c:v>0.77</c:v>
                </c:pt>
              </c:numCache>
            </c:numRef>
          </c:val>
          <c:smooth val="0"/>
          <c:extLst>
            <c:ext xmlns:c16="http://schemas.microsoft.com/office/drawing/2014/chart" uri="{C3380CC4-5D6E-409C-BE32-E72D297353CC}">
              <c16:uniqueId val="{00000005-343C-4798-81D7-3941E7924DC5}"/>
            </c:ext>
          </c:extLst>
        </c:ser>
        <c:ser>
          <c:idx val="2"/>
          <c:order val="2"/>
          <c:tx>
            <c:strRef>
              <c:f>'2023 Organismos'!$B$27:$C$27</c:f>
              <c:strCache>
                <c:ptCount val="2"/>
                <c:pt idx="0">
                  <c:v>Moderado</c:v>
                </c:pt>
              </c:strCache>
            </c:strRef>
          </c:tx>
          <c:spPr>
            <a:ln w="12700" cap="rnd">
              <a:solidFill>
                <a:schemeClr val="accent3"/>
              </a:solidFill>
              <a:round/>
            </a:ln>
            <a:effectLst/>
          </c:spPr>
          <c:marker>
            <c:symbol val="none"/>
          </c:marker>
          <c:val>
            <c:numRef>
              <c:f>'2023 Organismos'!$D$27:$F$27</c:f>
              <c:numCache>
                <c:formatCode>General</c:formatCode>
                <c:ptCount val="3"/>
                <c:pt idx="0">
                  <c:v>0.53</c:v>
                </c:pt>
                <c:pt idx="1">
                  <c:v>0.53</c:v>
                </c:pt>
                <c:pt idx="2">
                  <c:v>0.53</c:v>
                </c:pt>
              </c:numCache>
            </c:numRef>
          </c:val>
          <c:smooth val="0"/>
          <c:extLst>
            <c:ext xmlns:c16="http://schemas.microsoft.com/office/drawing/2014/chart" uri="{C3380CC4-5D6E-409C-BE32-E72D297353CC}">
              <c16:uniqueId val="{00000006-343C-4798-81D7-3941E7924DC5}"/>
            </c:ext>
          </c:extLst>
        </c:ser>
        <c:ser>
          <c:idx val="3"/>
          <c:order val="3"/>
          <c:tx>
            <c:strRef>
              <c:f>'2023 Organismos'!$B$28:$C$28</c:f>
              <c:strCache>
                <c:ptCount val="2"/>
                <c:pt idx="0">
                  <c:v>Deficiente </c:v>
                </c:pt>
              </c:strCache>
            </c:strRef>
          </c:tx>
          <c:spPr>
            <a:ln w="12700" cap="rnd">
              <a:solidFill>
                <a:schemeClr val="accent4"/>
              </a:solidFill>
              <a:round/>
            </a:ln>
            <a:effectLst/>
          </c:spPr>
          <c:marker>
            <c:symbol val="none"/>
          </c:marker>
          <c:val>
            <c:numRef>
              <c:f>'2023 Organismos'!$D$28:$F$28</c:f>
              <c:numCache>
                <c:formatCode>General</c:formatCode>
                <c:ptCount val="3"/>
                <c:pt idx="0">
                  <c:v>0.38</c:v>
                </c:pt>
                <c:pt idx="1">
                  <c:v>0.38</c:v>
                </c:pt>
                <c:pt idx="2">
                  <c:v>0.38</c:v>
                </c:pt>
              </c:numCache>
            </c:numRef>
          </c:val>
          <c:smooth val="0"/>
          <c:extLst>
            <c:ext xmlns:c16="http://schemas.microsoft.com/office/drawing/2014/chart" uri="{C3380CC4-5D6E-409C-BE32-E72D297353CC}">
              <c16:uniqueId val="{00000007-343C-4798-81D7-3941E7924DC5}"/>
            </c:ext>
          </c:extLst>
        </c:ser>
        <c:ser>
          <c:idx val="4"/>
          <c:order val="4"/>
          <c:tx>
            <c:strRef>
              <c:f>'2023 Organismos'!$B$29:$C$29</c:f>
              <c:strCache>
                <c:ptCount val="2"/>
                <c:pt idx="0">
                  <c:v>Malo</c:v>
                </c:pt>
              </c:strCache>
            </c:strRef>
          </c:tx>
          <c:spPr>
            <a:ln w="12700" cap="rnd">
              <a:solidFill>
                <a:schemeClr val="accent5"/>
              </a:solidFill>
              <a:round/>
            </a:ln>
            <a:effectLst/>
          </c:spPr>
          <c:marker>
            <c:symbol val="none"/>
          </c:marker>
          <c:val>
            <c:numRef>
              <c:f>'2023 Organismos'!$D$29:$F$29</c:f>
              <c:numCache>
                <c:formatCode>General</c:formatCode>
                <c:ptCount val="3"/>
                <c:pt idx="0">
                  <c:v>0.2</c:v>
                </c:pt>
                <c:pt idx="1">
                  <c:v>0.2</c:v>
                </c:pt>
                <c:pt idx="2">
                  <c:v>0.2</c:v>
                </c:pt>
              </c:numCache>
            </c:numRef>
          </c:val>
          <c:smooth val="0"/>
          <c:extLst>
            <c:ext xmlns:c16="http://schemas.microsoft.com/office/drawing/2014/chart" uri="{C3380CC4-5D6E-409C-BE32-E72D297353CC}">
              <c16:uniqueId val="{00000008-343C-4798-81D7-3941E7924DC5}"/>
            </c:ext>
          </c:extLst>
        </c:ser>
        <c:dLbls>
          <c:showLegendKey val="0"/>
          <c:showVal val="0"/>
          <c:showCatName val="0"/>
          <c:showSerName val="0"/>
          <c:showPercent val="0"/>
          <c:showBubbleSize val="0"/>
        </c:dLbls>
        <c:marker val="1"/>
        <c:smooth val="0"/>
        <c:axId val="-535014848"/>
        <c:axId val="-535032256"/>
      </c:lineChart>
      <c:catAx>
        <c:axId val="-53501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32256"/>
        <c:crosses val="autoZero"/>
        <c:auto val="1"/>
        <c:lblAlgn val="ctr"/>
        <c:lblOffset val="100"/>
        <c:noMultiLvlLbl val="0"/>
      </c:catAx>
      <c:valAx>
        <c:axId val="-535032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35014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Efluente PREVIO ETAR'!$B$24</c:f>
          <c:strCache>
            <c:ptCount val="1"/>
            <c:pt idx="0">
              <c:v>pH in situ </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PREVIO ETAR'!$B$24:$C$24</c:f>
              <c:strCache>
                <c:ptCount val="2"/>
                <c:pt idx="0">
                  <c:v>pH in situ </c:v>
                </c:pt>
                <c:pt idx="1">
                  <c:v>Ud pH </c:v>
                </c:pt>
              </c:strCache>
            </c:strRef>
          </c:tx>
          <c:spPr>
            <a:solidFill>
              <a:srgbClr val="A5A5A5"/>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ETAR'!$D$19:$O$19</c:f>
              <c:numCache>
                <c:formatCode>m/d/yyyy</c:formatCode>
                <c:ptCount val="12"/>
                <c:pt idx="0">
                  <c:v>44943</c:v>
                </c:pt>
                <c:pt idx="1">
                  <c:v>44964</c:v>
                </c:pt>
              </c:numCache>
            </c:numRef>
          </c:cat>
          <c:val>
            <c:numRef>
              <c:f>'2023 Efluente PREVIO ETAR'!$D$24:$O$24</c:f>
              <c:numCache>
                <c:formatCode>#,##0.00</c:formatCode>
                <c:ptCount val="12"/>
                <c:pt idx="0">
                  <c:v>7.9</c:v>
                </c:pt>
                <c:pt idx="1">
                  <c:v>7.5</c:v>
                </c:pt>
              </c:numCache>
            </c:numRef>
          </c:val>
          <c:extLst>
            <c:ext xmlns:c16="http://schemas.microsoft.com/office/drawing/2014/chart" uri="{C3380CC4-5D6E-409C-BE32-E72D297353CC}">
              <c16:uniqueId val="{00000000-CD83-410B-82F7-915312923915}"/>
            </c:ext>
          </c:extLst>
        </c:ser>
        <c:dLbls>
          <c:showLegendKey val="0"/>
          <c:showVal val="0"/>
          <c:showCatName val="0"/>
          <c:showSerName val="0"/>
          <c:showPercent val="0"/>
          <c:showBubbleSize val="0"/>
        </c:dLbls>
        <c:gapWidth val="219"/>
        <c:axId val="-366578736"/>
        <c:axId val="-366583632"/>
      </c:barChart>
      <c:lineChart>
        <c:grouping val="standard"/>
        <c:varyColors val="0"/>
        <c:ser>
          <c:idx val="1"/>
          <c:order val="1"/>
          <c:tx>
            <c:strRef>
              <c:f>'2023 Efluente PREVIO ETAR'!$B$35:$C$35</c:f>
              <c:strCache>
                <c:ptCount val="2"/>
                <c:pt idx="0">
                  <c:v>pH máx.</c:v>
                </c:pt>
                <c:pt idx="1">
                  <c:v>Ud. pH</c:v>
                </c:pt>
              </c:strCache>
            </c:strRef>
          </c:tx>
          <c:spPr>
            <a:ln w="28440">
              <a:solidFill>
                <a:srgbClr val="43682B"/>
              </a:solidFill>
              <a:round/>
            </a:ln>
          </c:spPr>
          <c:marker>
            <c:symbol val="none"/>
          </c:marker>
          <c:dLbls>
            <c:spPr>
              <a:noFill/>
              <a:ln>
                <a:noFill/>
              </a:ln>
              <a:effectLst/>
            </c:spPr>
            <c:txPr>
              <a:bodyPr/>
              <a:lstStyle/>
              <a:p>
                <a:pPr>
                  <a:defRPr sz="1000" b="0" strike="noStrike" spc="-1">
                    <a:solidFill>
                      <a:srgbClr val="000000"/>
                    </a:solidFill>
                    <a:latin typeface="Calibri"/>
                  </a:defRPr>
                </a:pPr>
                <a:endParaRPr lang="es-ES"/>
              </a:p>
            </c:tx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'2023 Efluente PREVIO ETAR'!$D$16:$O$31</c:f>
              <c:multiLvlStrCache>
                <c:ptCount val="12"/>
                <c:lvl>
                  <c:pt idx="0">
                    <c:v>4,35E+07</c:v>
                  </c:pt>
                  <c:pt idx="1">
                    <c:v>1,33E+07</c:v>
                  </c:pt>
                </c:lvl>
                <c:lvl>
                  <c:pt idx="0">
                    <c:v>7,17E+06</c:v>
                  </c:pt>
                  <c:pt idx="1">
                    <c:v>2,85E+06</c:v>
                  </c:pt>
                </c:lvl>
                <c:lvl>
                  <c:pt idx="0">
                    <c:v>&lt;0,2</c:v>
                  </c:pt>
                  <c:pt idx="1">
                    <c:v>&lt;0,2</c:v>
                  </c:pt>
                </c:lvl>
                <c:lvl>
                  <c:pt idx="0">
                    <c:v>256,00</c:v>
                  </c:pt>
                  <c:pt idx="1">
                    <c:v>156,00</c:v>
                  </c:pt>
                </c:lvl>
                <c:lvl>
                  <c:pt idx="0">
                    <c:v>874,00</c:v>
                  </c:pt>
                  <c:pt idx="1">
                    <c:v>880,00</c:v>
                  </c:pt>
                </c:lvl>
                <c:lvl>
                  <c:pt idx="0">
                    <c:v>510,00</c:v>
                  </c:pt>
                  <c:pt idx="1">
                    <c:v>505,00</c:v>
                  </c:pt>
                </c:lvl>
                <c:lvl>
                  <c:pt idx="0">
                    <c:v>7,90</c:v>
                  </c:pt>
                  <c:pt idx="1">
                    <c:v>7,50</c:v>
                  </c:pt>
                </c:lvl>
                <c:lvl>
                  <c:pt idx="0">
                    <c:v>20,70</c:v>
                  </c:pt>
                  <c:pt idx="1">
                    <c:v>21,20</c:v>
                  </c:pt>
                </c:lvl>
                <c:lvl>
                  <c:pt idx="0">
                    <c:v>80,00</c:v>
                  </c:pt>
                  <c:pt idx="1">
                    <c:v>63,00</c:v>
                  </c:pt>
                </c:lvl>
                <c:lvl>
                  <c:pt idx="0">
                    <c:v>17/01/2023</c:v>
                  </c:pt>
                  <c:pt idx="1">
                    <c:v>07/02/2023</c:v>
                  </c:pt>
                </c:lvl>
                <c:lvl>
                  <c:pt idx="0">
                    <c:v>1</c:v>
                  </c:pt>
                  <c:pt idx="1">
                    <c:v>2</c:v>
                  </c:pt>
                  <c:pt idx="2">
                    <c:v>3</c:v>
                  </c:pt>
                  <c:pt idx="3">
                    <c:v>4</c:v>
                  </c:pt>
                  <c:pt idx="4">
                    <c:v>5</c:v>
                  </c:pt>
                  <c:pt idx="5">
                    <c:v>6</c:v>
                  </c:pt>
                  <c:pt idx="6">
                    <c:v>7</c:v>
                  </c:pt>
                  <c:pt idx="7">
                    <c:v>8</c:v>
                  </c:pt>
                  <c:pt idx="8">
                    <c:v>9</c:v>
                  </c:pt>
                  <c:pt idx="9">
                    <c:v>10</c:v>
                  </c:pt>
                  <c:pt idx="10">
                    <c:v>11</c:v>
                  </c:pt>
                  <c:pt idx="11">
                    <c:v>12</c:v>
                  </c:pt>
                </c:lvl>
              </c:multiLvlStrCache>
            </c:multiLvlStrRef>
          </c:cat>
          <c:val>
            <c:numRef>
              <c:f>'2023 Efluente PREVIO ETAR'!$D$35:$O$35</c:f>
              <c:numCache>
                <c:formatCode>#,##0.00</c:formatCode>
                <c:ptCount val="12"/>
                <c:pt idx="0">
                  <c:v>9</c:v>
                </c:pt>
                <c:pt idx="1">
                  <c:v>9</c:v>
                </c:pt>
                <c:pt idx="2">
                  <c:v>9</c:v>
                </c:pt>
                <c:pt idx="3">
                  <c:v>9</c:v>
                </c:pt>
                <c:pt idx="4">
                  <c:v>9</c:v>
                </c:pt>
                <c:pt idx="5">
                  <c:v>9</c:v>
                </c:pt>
                <c:pt idx="6">
                  <c:v>9</c:v>
                </c:pt>
                <c:pt idx="7">
                  <c:v>9</c:v>
                </c:pt>
                <c:pt idx="8">
                  <c:v>9</c:v>
                </c:pt>
                <c:pt idx="9">
                  <c:v>9</c:v>
                </c:pt>
                <c:pt idx="10">
                  <c:v>9</c:v>
                </c:pt>
                <c:pt idx="11">
                  <c:v>9</c:v>
                </c:pt>
              </c:numCache>
            </c:numRef>
          </c:val>
          <c:smooth val="0"/>
          <c:extLst>
            <c:ext xmlns:c16="http://schemas.microsoft.com/office/drawing/2014/chart" uri="{C3380CC4-5D6E-409C-BE32-E72D297353CC}">
              <c16:uniqueId val="{00000001-CD83-410B-82F7-915312923915}"/>
            </c:ext>
          </c:extLst>
        </c:ser>
        <c:ser>
          <c:idx val="2"/>
          <c:order val="2"/>
          <c:tx>
            <c:strRef>
              <c:f>'2023 Efluente PREVIO ETAR'!$B$36:$C$36</c:f>
              <c:strCache>
                <c:ptCount val="2"/>
                <c:pt idx="0">
                  <c:v>pH mín.</c:v>
                </c:pt>
                <c:pt idx="1">
                  <c:v>Ud. pH</c:v>
                </c:pt>
              </c:strCache>
            </c:strRef>
          </c:tx>
          <c:spPr>
            <a:ln w="28440">
              <a:solidFill>
                <a:srgbClr val="698ED0"/>
              </a:solidFill>
              <a:round/>
            </a:ln>
          </c:spPr>
          <c:marker>
            <c:symbol val="none"/>
          </c:marker>
          <c:dLbls>
            <c:spPr>
              <a:noFill/>
              <a:ln>
                <a:noFill/>
              </a:ln>
              <a:effectLst/>
            </c:spPr>
            <c:txPr>
              <a:bodyPr/>
              <a:lstStyle/>
              <a:p>
                <a:pPr>
                  <a:defRPr sz="1000" b="0" strike="noStrike" spc="-1">
                    <a:solidFill>
                      <a:srgbClr val="000000"/>
                    </a:solidFill>
                    <a:latin typeface="Calibri"/>
                  </a:defRPr>
                </a:pPr>
                <a:endParaRPr lang="es-ES"/>
              </a:p>
            </c:tx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'2023 Efluente PREVIO ETAR'!$D$16:$O$31</c:f>
              <c:multiLvlStrCache>
                <c:ptCount val="12"/>
                <c:lvl>
                  <c:pt idx="0">
                    <c:v>4,35E+07</c:v>
                  </c:pt>
                  <c:pt idx="1">
                    <c:v>1,33E+07</c:v>
                  </c:pt>
                </c:lvl>
                <c:lvl>
                  <c:pt idx="0">
                    <c:v>7,17E+06</c:v>
                  </c:pt>
                  <c:pt idx="1">
                    <c:v>2,85E+06</c:v>
                  </c:pt>
                </c:lvl>
                <c:lvl>
                  <c:pt idx="0">
                    <c:v>&lt;0,2</c:v>
                  </c:pt>
                  <c:pt idx="1">
                    <c:v>&lt;0,2</c:v>
                  </c:pt>
                </c:lvl>
                <c:lvl>
                  <c:pt idx="0">
                    <c:v>256,00</c:v>
                  </c:pt>
                  <c:pt idx="1">
                    <c:v>156,00</c:v>
                  </c:pt>
                </c:lvl>
                <c:lvl>
                  <c:pt idx="0">
                    <c:v>874,00</c:v>
                  </c:pt>
                  <c:pt idx="1">
                    <c:v>880,00</c:v>
                  </c:pt>
                </c:lvl>
                <c:lvl>
                  <c:pt idx="0">
                    <c:v>510,00</c:v>
                  </c:pt>
                  <c:pt idx="1">
                    <c:v>505,00</c:v>
                  </c:pt>
                </c:lvl>
                <c:lvl>
                  <c:pt idx="0">
                    <c:v>7,90</c:v>
                  </c:pt>
                  <c:pt idx="1">
                    <c:v>7,50</c:v>
                  </c:pt>
                </c:lvl>
                <c:lvl>
                  <c:pt idx="0">
                    <c:v>20,70</c:v>
                  </c:pt>
                  <c:pt idx="1">
                    <c:v>21,20</c:v>
                  </c:pt>
                </c:lvl>
                <c:lvl>
                  <c:pt idx="0">
                    <c:v>80,00</c:v>
                  </c:pt>
                  <c:pt idx="1">
                    <c:v>63,00</c:v>
                  </c:pt>
                </c:lvl>
                <c:lvl>
                  <c:pt idx="0">
                    <c:v>17/01/2023</c:v>
                  </c:pt>
                  <c:pt idx="1">
                    <c:v>07/02/2023</c:v>
                  </c:pt>
                </c:lvl>
                <c:lvl>
                  <c:pt idx="0">
                    <c:v>1</c:v>
                  </c:pt>
                  <c:pt idx="1">
                    <c:v>2</c:v>
                  </c:pt>
                  <c:pt idx="2">
                    <c:v>3</c:v>
                  </c:pt>
                  <c:pt idx="3">
                    <c:v>4</c:v>
                  </c:pt>
                  <c:pt idx="4">
                    <c:v>5</c:v>
                  </c:pt>
                  <c:pt idx="5">
                    <c:v>6</c:v>
                  </c:pt>
                  <c:pt idx="6">
                    <c:v>7</c:v>
                  </c:pt>
                  <c:pt idx="7">
                    <c:v>8</c:v>
                  </c:pt>
                  <c:pt idx="8">
                    <c:v>9</c:v>
                  </c:pt>
                  <c:pt idx="9">
                    <c:v>10</c:v>
                  </c:pt>
                  <c:pt idx="10">
                    <c:v>11</c:v>
                  </c:pt>
                  <c:pt idx="11">
                    <c:v>12</c:v>
                  </c:pt>
                </c:lvl>
              </c:multiLvlStrCache>
            </c:multiLvlStrRef>
          </c:cat>
          <c:val>
            <c:numRef>
              <c:f>'2023 Efluente PREVIO ETAR'!$D$36:$O$36</c:f>
              <c:numCache>
                <c:formatCode>#,##0.00</c:formatCode>
                <c:ptCount val="12"/>
                <c:pt idx="0">
                  <c:v>6</c:v>
                </c:pt>
                <c:pt idx="1">
                  <c:v>6</c:v>
                </c:pt>
                <c:pt idx="2">
                  <c:v>6</c:v>
                </c:pt>
                <c:pt idx="3">
                  <c:v>6</c:v>
                </c:pt>
                <c:pt idx="4">
                  <c:v>6</c:v>
                </c:pt>
                <c:pt idx="5">
                  <c:v>6</c:v>
                </c:pt>
                <c:pt idx="6">
                  <c:v>6</c:v>
                </c:pt>
                <c:pt idx="7">
                  <c:v>6</c:v>
                </c:pt>
                <c:pt idx="8">
                  <c:v>6</c:v>
                </c:pt>
                <c:pt idx="9">
                  <c:v>6</c:v>
                </c:pt>
                <c:pt idx="10">
                  <c:v>6</c:v>
                </c:pt>
                <c:pt idx="11">
                  <c:v>6</c:v>
                </c:pt>
              </c:numCache>
            </c:numRef>
          </c:val>
          <c:smooth val="0"/>
          <c:extLst>
            <c:ext xmlns:c16="http://schemas.microsoft.com/office/drawing/2014/chart" uri="{C3380CC4-5D6E-409C-BE32-E72D297353CC}">
              <c16:uniqueId val="{00000002-CD83-410B-82F7-915312923915}"/>
            </c:ext>
          </c:extLst>
        </c:ser>
        <c:dLbls>
          <c:showLegendKey val="0"/>
          <c:showVal val="0"/>
          <c:showCatName val="0"/>
          <c:showSerName val="0"/>
          <c:showPercent val="0"/>
          <c:showBubbleSize val="0"/>
        </c:dLbls>
        <c:hiLowLines>
          <c:spPr>
            <a:ln>
              <a:noFill/>
            </a:ln>
          </c:spPr>
        </c:hiLowLines>
        <c:marker val="1"/>
        <c:smooth val="0"/>
        <c:axId val="-366582544"/>
        <c:axId val="-366577648"/>
      </c:lineChart>
      <c:dateAx>
        <c:axId val="-366578736"/>
        <c:scaling>
          <c:orientation val="minMax"/>
        </c:scaling>
        <c:delete val="0"/>
        <c:axPos val="b"/>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366583632"/>
        <c:crosses val="autoZero"/>
        <c:auto val="1"/>
        <c:lblOffset val="100"/>
        <c:baseTimeUnit val="days"/>
      </c:dateAx>
      <c:valAx>
        <c:axId val="-366583632"/>
        <c:scaling>
          <c:orientation val="minMax"/>
        </c:scaling>
        <c:delete val="0"/>
        <c:axPos val="l"/>
        <c:majorGridlines>
          <c:spPr>
            <a:ln w="9360">
              <a:solidFill>
                <a:srgbClr val="D9D9D9"/>
              </a:solidFill>
              <a:round/>
            </a:ln>
          </c:spPr>
        </c:majorGridlines>
        <c:title>
          <c:tx>
            <c:strRef>
              <c:f>'2023 Efluente PREVIO ETAR'!$C$24</c:f>
              <c:strCache>
                <c:ptCount val="1"/>
                <c:pt idx="0">
                  <c:v>Ud pH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366578736"/>
        <c:crosses val="autoZero"/>
        <c:crossBetween val="between"/>
      </c:valAx>
      <c:catAx>
        <c:axId val="-366582544"/>
        <c:scaling>
          <c:orientation val="minMax"/>
        </c:scaling>
        <c:delete val="1"/>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General" sourceLinked="1"/>
        <c:majorTickMark val="out"/>
        <c:minorTickMark val="none"/>
        <c:tickLblPos val="nextTo"/>
        <c:crossAx val="-366577648"/>
        <c:crosses val="autoZero"/>
        <c:auto val="1"/>
        <c:lblAlgn val="ctr"/>
        <c:lblOffset val="100"/>
        <c:noMultiLvlLbl val="1"/>
      </c:catAx>
      <c:valAx>
        <c:axId val="-366577648"/>
        <c:scaling>
          <c:orientation val="minMax"/>
        </c:scaling>
        <c:delete val="1"/>
        <c:axPos val="l"/>
        <c:majorGridlines>
          <c:spPr>
            <a:ln w="9360">
              <a:solidFill>
                <a:srgbClr val="D9D9D9"/>
              </a:solidFill>
              <a:round/>
            </a:ln>
          </c:spPr>
        </c:majorGridlines>
        <c:numFmt formatCode="General" sourceLinked="0"/>
        <c:majorTickMark val="none"/>
        <c:minorTickMark val="none"/>
        <c:tickLblPos val="nextTo"/>
        <c:crossAx val="-366582544"/>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Efluente PREVIO ETAR'!$B$26</c:f>
          <c:strCache>
            <c:ptCount val="1"/>
            <c:pt idx="0">
              <c:v>DQO</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PREVIO ETAR'!$B$26:$C$26</c:f>
              <c:strCache>
                <c:ptCount val="2"/>
                <c:pt idx="0">
                  <c:v>DQO</c:v>
                </c:pt>
                <c:pt idx="1">
                  <c:v>mg/l </c:v>
                </c:pt>
              </c:strCache>
            </c:strRef>
          </c:tx>
          <c:spPr>
            <a:solidFill>
              <a:srgbClr val="FFC000"/>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ETAR'!$D$19:$O$19</c:f>
              <c:numCache>
                <c:formatCode>m/d/yyyy</c:formatCode>
                <c:ptCount val="12"/>
                <c:pt idx="0">
                  <c:v>44943</c:v>
                </c:pt>
                <c:pt idx="1">
                  <c:v>44964</c:v>
                </c:pt>
              </c:numCache>
            </c:numRef>
          </c:cat>
          <c:val>
            <c:numRef>
              <c:f>'2023 Efluente PREVIO ETAR'!$D$26:$O$26</c:f>
              <c:numCache>
                <c:formatCode>#,##0.00</c:formatCode>
                <c:ptCount val="12"/>
                <c:pt idx="0">
                  <c:v>874</c:v>
                </c:pt>
                <c:pt idx="1">
                  <c:v>880</c:v>
                </c:pt>
              </c:numCache>
            </c:numRef>
          </c:val>
          <c:extLst>
            <c:ext xmlns:c16="http://schemas.microsoft.com/office/drawing/2014/chart" uri="{C3380CC4-5D6E-409C-BE32-E72D297353CC}">
              <c16:uniqueId val="{00000000-21EA-46EE-B58E-AC565E09F322}"/>
            </c:ext>
          </c:extLst>
        </c:ser>
        <c:dLbls>
          <c:showLegendKey val="0"/>
          <c:showVal val="0"/>
          <c:showCatName val="0"/>
          <c:showSerName val="0"/>
          <c:showPercent val="0"/>
          <c:showBubbleSize val="0"/>
        </c:dLbls>
        <c:gapWidth val="219"/>
        <c:overlap val="-27"/>
        <c:axId val="-366577104"/>
        <c:axId val="-366578192"/>
      </c:barChart>
      <c:dateAx>
        <c:axId val="-366577104"/>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366578192"/>
        <c:crosses val="autoZero"/>
        <c:auto val="1"/>
        <c:lblOffset val="100"/>
        <c:baseTimeUnit val="days"/>
      </c:dateAx>
      <c:valAx>
        <c:axId val="-366578192"/>
        <c:scaling>
          <c:orientation val="minMax"/>
        </c:scaling>
        <c:delete val="0"/>
        <c:axPos val="l"/>
        <c:majorGridlines>
          <c:spPr>
            <a:ln w="9360">
              <a:solidFill>
                <a:srgbClr val="D9D9D9"/>
              </a:solidFill>
              <a:round/>
            </a:ln>
          </c:spPr>
        </c:majorGridlines>
        <c:title>
          <c:tx>
            <c:strRef>
              <c:f>'2023 Efluente PREVIO ETAR'!$C$26</c:f>
              <c:strCache>
                <c:ptCount val="1"/>
                <c:pt idx="0">
                  <c:v>mg/l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366577104"/>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Efluente PREVIO ETAR'!$B$25</c:f>
          <c:strCache>
            <c:ptCount val="1"/>
            <c:pt idx="0">
              <c:v>DBO5</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PREVIO ETAR'!$B$25:$C$25</c:f>
              <c:strCache>
                <c:ptCount val="2"/>
                <c:pt idx="0">
                  <c:v>DBO5</c:v>
                </c:pt>
                <c:pt idx="1">
                  <c:v>mg/l </c:v>
                </c:pt>
              </c:strCache>
            </c:strRef>
          </c:tx>
          <c:spPr>
            <a:solidFill>
              <a:srgbClr val="5B9BD5"/>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ETAR'!$D$19:$O$19</c:f>
              <c:numCache>
                <c:formatCode>m/d/yyyy</c:formatCode>
                <c:ptCount val="12"/>
                <c:pt idx="0">
                  <c:v>44943</c:v>
                </c:pt>
                <c:pt idx="1">
                  <c:v>44964</c:v>
                </c:pt>
              </c:numCache>
            </c:numRef>
          </c:cat>
          <c:val>
            <c:numRef>
              <c:f>'2023 Efluente PREVIO ETAR'!$D$25:$O$25</c:f>
              <c:numCache>
                <c:formatCode>#,##0.00</c:formatCode>
                <c:ptCount val="12"/>
                <c:pt idx="0">
                  <c:v>510</c:v>
                </c:pt>
                <c:pt idx="1">
                  <c:v>505</c:v>
                </c:pt>
              </c:numCache>
            </c:numRef>
          </c:val>
          <c:extLst>
            <c:ext xmlns:c16="http://schemas.microsoft.com/office/drawing/2014/chart" uri="{C3380CC4-5D6E-409C-BE32-E72D297353CC}">
              <c16:uniqueId val="{00000000-6868-4786-AB82-448A43A59DBB}"/>
            </c:ext>
          </c:extLst>
        </c:ser>
        <c:dLbls>
          <c:showLegendKey val="0"/>
          <c:showVal val="0"/>
          <c:showCatName val="0"/>
          <c:showSerName val="0"/>
          <c:showPercent val="0"/>
          <c:showBubbleSize val="0"/>
        </c:dLbls>
        <c:gapWidth val="219"/>
        <c:overlap val="-27"/>
        <c:axId val="-366576560"/>
        <c:axId val="-362927904"/>
      </c:barChart>
      <c:dateAx>
        <c:axId val="-366576560"/>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362927904"/>
        <c:crosses val="autoZero"/>
        <c:auto val="1"/>
        <c:lblOffset val="100"/>
        <c:baseTimeUnit val="days"/>
      </c:dateAx>
      <c:valAx>
        <c:axId val="-362927904"/>
        <c:scaling>
          <c:orientation val="minMax"/>
        </c:scaling>
        <c:delete val="0"/>
        <c:axPos val="l"/>
        <c:majorGridlines>
          <c:spPr>
            <a:ln w="9360">
              <a:solidFill>
                <a:srgbClr val="D9D9D9"/>
              </a:solidFill>
              <a:round/>
            </a:ln>
          </c:spPr>
        </c:majorGridlines>
        <c:title>
          <c:tx>
            <c:strRef>
              <c:f>'2023 Efluente PREVIO ETAR'!$C$25</c:f>
              <c:strCache>
                <c:ptCount val="1"/>
                <c:pt idx="0">
                  <c:v>mg/l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366576560"/>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Efluente PREVIO ETAR'!$B$31</c:f>
          <c:strCache>
            <c:ptCount val="1"/>
            <c:pt idx="0">
              <c:v>Escherichia coli</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PREVIO ETAR'!$B$31:$C$31</c:f>
              <c:strCache>
                <c:ptCount val="2"/>
                <c:pt idx="0">
                  <c:v>Escherichia coli</c:v>
                </c:pt>
                <c:pt idx="1">
                  <c:v>ufc/100 ml</c:v>
                </c:pt>
              </c:strCache>
            </c:strRef>
          </c:tx>
          <c:spPr>
            <a:solidFill>
              <a:srgbClr val="70AD47"/>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ETAR'!$D$19:$O$19</c:f>
              <c:numCache>
                <c:formatCode>m/d/yyyy</c:formatCode>
                <c:ptCount val="12"/>
                <c:pt idx="0">
                  <c:v>44943</c:v>
                </c:pt>
                <c:pt idx="1">
                  <c:v>44964</c:v>
                </c:pt>
              </c:numCache>
            </c:numRef>
          </c:cat>
          <c:val>
            <c:numRef>
              <c:f>'2023 Efluente PREVIO ETAR'!$D$31:$O$31</c:f>
              <c:numCache>
                <c:formatCode>0.00E+00</c:formatCode>
                <c:ptCount val="12"/>
                <c:pt idx="0">
                  <c:v>43500000</c:v>
                </c:pt>
                <c:pt idx="1">
                  <c:v>13300000</c:v>
                </c:pt>
              </c:numCache>
            </c:numRef>
          </c:val>
          <c:extLst>
            <c:ext xmlns:c16="http://schemas.microsoft.com/office/drawing/2014/chart" uri="{C3380CC4-5D6E-409C-BE32-E72D297353CC}">
              <c16:uniqueId val="{00000000-EBC7-43D8-9D96-90D5AE27DE5C}"/>
            </c:ext>
          </c:extLst>
        </c:ser>
        <c:dLbls>
          <c:showLegendKey val="0"/>
          <c:showVal val="0"/>
          <c:showCatName val="0"/>
          <c:showSerName val="0"/>
          <c:showPercent val="0"/>
          <c:showBubbleSize val="0"/>
        </c:dLbls>
        <c:gapWidth val="219"/>
        <c:overlap val="-27"/>
        <c:axId val="-362925184"/>
        <c:axId val="-362926272"/>
      </c:barChart>
      <c:dateAx>
        <c:axId val="-362925184"/>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362926272"/>
        <c:crosses val="autoZero"/>
        <c:auto val="1"/>
        <c:lblOffset val="100"/>
        <c:baseTimeUnit val="days"/>
      </c:dateAx>
      <c:valAx>
        <c:axId val="-362926272"/>
        <c:scaling>
          <c:orientation val="minMax"/>
        </c:scaling>
        <c:delete val="0"/>
        <c:axPos val="l"/>
        <c:majorGridlines>
          <c:spPr>
            <a:ln w="9360">
              <a:solidFill>
                <a:srgbClr val="D9D9D9"/>
              </a:solidFill>
              <a:round/>
            </a:ln>
          </c:spPr>
        </c:majorGridlines>
        <c:title>
          <c:tx>
            <c:strRef>
              <c:f>'2023 Efluente PREVIO ETAR'!$C$31</c:f>
              <c:strCache>
                <c:ptCount val="1"/>
                <c:pt idx="0">
                  <c:v>ufc/100 ml</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0E+0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362925184"/>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Efluente PREVIO ETAR'!$B$28</c:f>
          <c:strCache>
            <c:ptCount val="1"/>
            <c:pt idx="0">
              <c:v>Cloro libre residual </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PREVIO ETAR'!$B$28:$C$28</c:f>
              <c:strCache>
                <c:ptCount val="2"/>
                <c:pt idx="0">
                  <c:v>Cloro libre residual </c:v>
                </c:pt>
                <c:pt idx="1">
                  <c:v>mg/l </c:v>
                </c:pt>
              </c:strCache>
            </c:strRef>
          </c:tx>
          <c:spPr>
            <a:solidFill>
              <a:srgbClr val="264478"/>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ETAR'!$D$19:$O$19</c:f>
              <c:numCache>
                <c:formatCode>m/d/yyyy</c:formatCode>
                <c:ptCount val="12"/>
                <c:pt idx="0">
                  <c:v>44943</c:v>
                </c:pt>
                <c:pt idx="1">
                  <c:v>44964</c:v>
                </c:pt>
              </c:numCache>
            </c:numRef>
          </c:cat>
          <c:val>
            <c:numRef>
              <c:f>'2023 Efluente PREVIO ETAR'!$D$28:$O$28</c:f>
              <c:numCache>
                <c:formatCode>#,##0.00</c:formatCode>
                <c:ptCount val="12"/>
                <c:pt idx="0">
                  <c:v>0</c:v>
                </c:pt>
                <c:pt idx="1">
                  <c:v>0</c:v>
                </c:pt>
              </c:numCache>
            </c:numRef>
          </c:val>
          <c:extLst>
            <c:ext xmlns:c16="http://schemas.microsoft.com/office/drawing/2014/chart" uri="{C3380CC4-5D6E-409C-BE32-E72D297353CC}">
              <c16:uniqueId val="{00000000-4854-4F4F-98AD-7784718DE12E}"/>
            </c:ext>
          </c:extLst>
        </c:ser>
        <c:dLbls>
          <c:showLegendKey val="0"/>
          <c:showVal val="0"/>
          <c:showCatName val="0"/>
          <c:showSerName val="0"/>
          <c:showPercent val="0"/>
          <c:showBubbleSize val="0"/>
        </c:dLbls>
        <c:gapWidth val="219"/>
        <c:overlap val="-27"/>
        <c:axId val="-362922464"/>
        <c:axId val="-362925728"/>
      </c:barChart>
      <c:dateAx>
        <c:axId val="-362922464"/>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362925728"/>
        <c:crosses val="autoZero"/>
        <c:auto val="1"/>
        <c:lblOffset val="100"/>
        <c:baseTimeUnit val="days"/>
      </c:dateAx>
      <c:valAx>
        <c:axId val="-362925728"/>
        <c:scaling>
          <c:orientation val="minMax"/>
        </c:scaling>
        <c:delete val="0"/>
        <c:axPos val="l"/>
        <c:majorGridlines>
          <c:spPr>
            <a:ln w="9360">
              <a:solidFill>
                <a:srgbClr val="D9D9D9"/>
              </a:solidFill>
              <a:round/>
            </a:ln>
          </c:spPr>
        </c:majorGridlines>
        <c:title>
          <c:tx>
            <c:strRef>
              <c:f>'2023 Efluente PREVIO ETAR'!$C$28</c:f>
              <c:strCache>
                <c:ptCount val="1"/>
                <c:pt idx="0">
                  <c:v>mg/l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362922464"/>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Efluente PREVIO ETAR'!$B$30</c:f>
          <c:strCache>
            <c:ptCount val="1"/>
            <c:pt idx="0">
              <c:v>Enterocos intestinales</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1"/>
          <c:order val="0"/>
          <c:tx>
            <c:strRef>
              <c:f>'2023 Efluente PREVIO ETAR'!$B$30:$C$30</c:f>
              <c:strCache>
                <c:ptCount val="2"/>
                <c:pt idx="0">
                  <c:v>Enterocos intestinales</c:v>
                </c:pt>
                <c:pt idx="1">
                  <c:v>ufc/100 ml</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'2023 Efluente PREVIO ETAR'!$D$19:$O$19</c:f>
              <c:numCache>
                <c:formatCode>m/d/yyyy</c:formatCode>
                <c:ptCount val="12"/>
                <c:pt idx="0">
                  <c:v>44943</c:v>
                </c:pt>
                <c:pt idx="1">
                  <c:v>44964</c:v>
                </c:pt>
              </c:numCache>
            </c:numRef>
          </c:cat>
          <c:val>
            <c:numRef>
              <c:f>'2023 Efluente PREVIO ETAR'!$D$30:$O$30</c:f>
              <c:numCache>
                <c:formatCode>0.00E+00</c:formatCode>
                <c:ptCount val="12"/>
                <c:pt idx="0">
                  <c:v>7170000</c:v>
                </c:pt>
                <c:pt idx="1">
                  <c:v>2850000</c:v>
                </c:pt>
              </c:numCache>
            </c:numRef>
          </c:val>
          <c:extLst>
            <c:ext xmlns:c16="http://schemas.microsoft.com/office/drawing/2014/chart" uri="{C3380CC4-5D6E-409C-BE32-E72D297353CC}">
              <c16:uniqueId val="{00000000-AB83-48EF-A21F-7CE210D83268}"/>
            </c:ext>
          </c:extLst>
        </c:ser>
        <c:dLbls>
          <c:showLegendKey val="0"/>
          <c:showVal val="0"/>
          <c:showCatName val="0"/>
          <c:showSerName val="0"/>
          <c:showPercent val="0"/>
          <c:showBubbleSize val="0"/>
        </c:dLbls>
        <c:gapWidth val="219"/>
        <c:overlap val="-27"/>
        <c:axId val="-362924640"/>
        <c:axId val="-362924096"/>
      </c:barChart>
      <c:dateAx>
        <c:axId val="-362924640"/>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362924096"/>
        <c:crosses val="autoZero"/>
        <c:auto val="1"/>
        <c:lblOffset val="100"/>
        <c:baseTimeUnit val="days"/>
      </c:dateAx>
      <c:valAx>
        <c:axId val="-362924096"/>
        <c:scaling>
          <c:orientation val="minMax"/>
        </c:scaling>
        <c:delete val="0"/>
        <c:axPos val="l"/>
        <c:majorGridlines>
          <c:spPr>
            <a:ln w="9360" cap="flat" cmpd="sng" algn="ctr">
              <a:solidFill>
                <a:srgbClr val="D9D9D9"/>
              </a:solidFill>
              <a:prstDash val="solid"/>
              <a:round/>
            </a:ln>
            <a:effectLst/>
          </c:spPr>
        </c:majorGridlines>
        <c:title>
          <c:tx>
            <c:strRef>
              <c:f>'2023 Efluente PREVIO ETAR'!$C$30</c:f>
              <c:strCache>
                <c:ptCount val="1"/>
                <c:pt idx="0">
                  <c:v>ufc/100 ml</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0E+0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362924640"/>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Efluente PREVIO ETAR'!$B$27</c:f>
          <c:strCache>
            <c:ptCount val="1"/>
            <c:pt idx="0">
              <c:v>Total de sólidos en suspensión </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PREVIO ETAR'!$B$27:$C$27</c:f>
              <c:strCache>
                <c:ptCount val="2"/>
                <c:pt idx="0">
                  <c:v>Total de sólidos en suspensión </c:v>
                </c:pt>
                <c:pt idx="1">
                  <c:v>mg/l </c:v>
                </c:pt>
              </c:strCache>
            </c:strRef>
          </c:tx>
          <c:spPr>
            <a:solidFill>
              <a:srgbClr val="997300"/>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ETAR'!$D$19:$O$19</c:f>
              <c:numCache>
                <c:formatCode>m/d/yyyy</c:formatCode>
                <c:ptCount val="12"/>
                <c:pt idx="0">
                  <c:v>44943</c:v>
                </c:pt>
                <c:pt idx="1">
                  <c:v>44964</c:v>
                </c:pt>
              </c:numCache>
            </c:numRef>
          </c:cat>
          <c:val>
            <c:numRef>
              <c:f>'2023 Efluente PREVIO ETAR'!$D$27:$O$27</c:f>
              <c:numCache>
                <c:formatCode>#,##0.00</c:formatCode>
                <c:ptCount val="12"/>
                <c:pt idx="0">
                  <c:v>256</c:v>
                </c:pt>
                <c:pt idx="1">
                  <c:v>156</c:v>
                </c:pt>
              </c:numCache>
            </c:numRef>
          </c:val>
          <c:extLst>
            <c:ext xmlns:c16="http://schemas.microsoft.com/office/drawing/2014/chart" uri="{C3380CC4-5D6E-409C-BE32-E72D297353CC}">
              <c16:uniqueId val="{00000000-88FB-4174-849A-45D95FF9630B}"/>
            </c:ext>
          </c:extLst>
        </c:ser>
        <c:dLbls>
          <c:showLegendKey val="0"/>
          <c:showVal val="0"/>
          <c:showCatName val="0"/>
          <c:showSerName val="0"/>
          <c:showPercent val="0"/>
          <c:showBubbleSize val="0"/>
        </c:dLbls>
        <c:gapWidth val="219"/>
        <c:overlap val="-27"/>
        <c:axId val="-666383888"/>
        <c:axId val="-666386064"/>
      </c:barChart>
      <c:dateAx>
        <c:axId val="-666383888"/>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666386064"/>
        <c:crosses val="autoZero"/>
        <c:auto val="1"/>
        <c:lblOffset val="100"/>
        <c:baseTimeUnit val="days"/>
      </c:dateAx>
      <c:valAx>
        <c:axId val="-666386064"/>
        <c:scaling>
          <c:orientation val="minMax"/>
        </c:scaling>
        <c:delete val="0"/>
        <c:axPos val="l"/>
        <c:majorGridlines>
          <c:spPr>
            <a:ln w="9360">
              <a:solidFill>
                <a:srgbClr val="D9D9D9"/>
              </a:solidFill>
              <a:round/>
            </a:ln>
          </c:spPr>
        </c:majorGridlines>
        <c:title>
          <c:tx>
            <c:strRef>
              <c:f>'2023 Efluente PREVIO ETAR'!$C$27</c:f>
              <c:strCache>
                <c:ptCount val="1"/>
                <c:pt idx="0">
                  <c:v>mg/l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666383888"/>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Afluente ETAR'!$B$22</c:f>
          <c:strCache>
            <c:ptCount val="1"/>
            <c:pt idx="0">
              <c:v>DQO</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Afluente ETAR'!$B$22:$C$22</c:f>
              <c:strCache>
                <c:ptCount val="2"/>
                <c:pt idx="0">
                  <c:v>DQO</c:v>
                </c:pt>
                <c:pt idx="1">
                  <c:v>mg/l </c:v>
                </c:pt>
              </c:strCache>
            </c:strRef>
          </c:tx>
          <c:spPr>
            <a:solidFill>
              <a:srgbClr val="FFC000"/>
            </a:solidFill>
            <a:ln>
              <a:noFill/>
            </a:ln>
          </c:spPr>
          <c:invertIfNegative val="0"/>
          <c:dLbls>
            <c:spPr>
              <a:noFill/>
              <a:ln>
                <a:noFill/>
              </a:ln>
              <a:effectLst/>
            </c:spPr>
            <c:txPr>
              <a:bodyPr/>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Afluente ETAR'!$D$18:$G$18</c:f>
              <c:numCache>
                <c:formatCode>m/d/yyyy</c:formatCode>
                <c:ptCount val="4"/>
                <c:pt idx="0">
                  <c:v>45013</c:v>
                </c:pt>
                <c:pt idx="1">
                  <c:v>45063</c:v>
                </c:pt>
                <c:pt idx="2">
                  <c:v>45162</c:v>
                </c:pt>
                <c:pt idx="3">
                  <c:v>45258</c:v>
                </c:pt>
              </c:numCache>
            </c:numRef>
          </c:cat>
          <c:val>
            <c:numRef>
              <c:f>'2023 Afluente ETAR'!$D$22:$G$22</c:f>
              <c:numCache>
                <c:formatCode>#,##0.00</c:formatCode>
                <c:ptCount val="4"/>
                <c:pt idx="0">
                  <c:v>862</c:v>
                </c:pt>
                <c:pt idx="1">
                  <c:v>1710</c:v>
                </c:pt>
                <c:pt idx="2">
                  <c:v>886</c:v>
                </c:pt>
                <c:pt idx="3">
                  <c:v>1490</c:v>
                </c:pt>
              </c:numCache>
            </c:numRef>
          </c:val>
          <c:extLst>
            <c:ext xmlns:c16="http://schemas.microsoft.com/office/drawing/2014/chart" uri="{C3380CC4-5D6E-409C-BE32-E72D297353CC}">
              <c16:uniqueId val="{00000000-6DCA-44A8-9787-5A7B4514A883}"/>
            </c:ext>
          </c:extLst>
        </c:ser>
        <c:dLbls>
          <c:showLegendKey val="0"/>
          <c:showVal val="0"/>
          <c:showCatName val="0"/>
          <c:showSerName val="0"/>
          <c:showPercent val="0"/>
          <c:showBubbleSize val="0"/>
        </c:dLbls>
        <c:gapWidth val="219"/>
        <c:overlap val="-27"/>
        <c:axId val="-385787408"/>
        <c:axId val="-385789040"/>
      </c:barChart>
      <c:dateAx>
        <c:axId val="-385787408"/>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385789040"/>
        <c:crosses val="autoZero"/>
        <c:auto val="1"/>
        <c:lblOffset val="100"/>
        <c:baseTimeUnit val="months"/>
      </c:dateAx>
      <c:valAx>
        <c:axId val="-385789040"/>
        <c:scaling>
          <c:orientation val="minMax"/>
        </c:scaling>
        <c:delete val="0"/>
        <c:axPos val="l"/>
        <c:majorGridlines>
          <c:spPr>
            <a:ln w="9360">
              <a:solidFill>
                <a:srgbClr val="D9D9D9"/>
              </a:solidFill>
              <a:round/>
            </a:ln>
          </c:spPr>
        </c:majorGridlines>
        <c:title>
          <c:tx>
            <c:strRef>
              <c:f>'2023 Afluente ETAR'!$C$22</c:f>
              <c:strCache>
                <c:ptCount val="1"/>
                <c:pt idx="0">
                  <c:v>mg/l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385787408"/>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'2023 Efluente PREVIO ETAR'!$B$23</c:f>
          <c:strCache>
            <c:ptCount val="1"/>
            <c:pt idx="0">
              <c:v>Temperatura in situ</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Efluente PREVIO ETAR'!$B$23:$C$23</c:f>
              <c:strCache>
                <c:ptCount val="2"/>
                <c:pt idx="0">
                  <c:v>Temperatura in situ</c:v>
                </c:pt>
                <c:pt idx="1">
                  <c:v>ºC</c:v>
                </c:pt>
              </c:strCache>
            </c:strRef>
          </c:tx>
          <c:spPr>
            <a:solidFill>
              <a:schemeClr val="accent6"/>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ETAR'!$D$19:$O$19</c:f>
              <c:numCache>
                <c:formatCode>m/d/yyyy</c:formatCode>
                <c:ptCount val="12"/>
                <c:pt idx="0">
                  <c:v>44943</c:v>
                </c:pt>
                <c:pt idx="1">
                  <c:v>44964</c:v>
                </c:pt>
              </c:numCache>
            </c:numRef>
          </c:cat>
          <c:val>
            <c:numRef>
              <c:f>'2023 Efluente PREVIO ETAR'!$D$23:$O$23</c:f>
              <c:numCache>
                <c:formatCode>#,##0.00</c:formatCode>
                <c:ptCount val="12"/>
                <c:pt idx="0">
                  <c:v>20.7</c:v>
                </c:pt>
                <c:pt idx="1">
                  <c:v>21.2</c:v>
                </c:pt>
              </c:numCache>
            </c:numRef>
          </c:val>
          <c:extLst>
            <c:ext xmlns:c16="http://schemas.microsoft.com/office/drawing/2014/chart" uri="{C3380CC4-5D6E-409C-BE32-E72D297353CC}">
              <c16:uniqueId val="{00000000-38EC-4E67-8280-099B8ADFD72B}"/>
            </c:ext>
          </c:extLst>
        </c:ser>
        <c:dLbls>
          <c:showLegendKey val="0"/>
          <c:showVal val="0"/>
          <c:showCatName val="0"/>
          <c:showSerName val="0"/>
          <c:showPercent val="0"/>
          <c:showBubbleSize val="0"/>
        </c:dLbls>
        <c:gapWidth val="219"/>
        <c:overlap val="-27"/>
        <c:axId val="-666384976"/>
        <c:axId val="-666385520"/>
      </c:barChart>
      <c:dateAx>
        <c:axId val="-666384976"/>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666385520"/>
        <c:crosses val="autoZero"/>
        <c:auto val="1"/>
        <c:lblOffset val="100"/>
        <c:baseTimeUnit val="days"/>
      </c:dateAx>
      <c:valAx>
        <c:axId val="-666385520"/>
        <c:scaling>
          <c:orientation val="minMax"/>
        </c:scaling>
        <c:delete val="0"/>
        <c:axPos val="l"/>
        <c:majorGridlines>
          <c:spPr>
            <a:ln w="9360" cap="flat" cmpd="sng" algn="ctr">
              <a:solidFill>
                <a:srgbClr val="D9D9D9"/>
              </a:solidFill>
              <a:prstDash val="solid"/>
              <a:round/>
            </a:ln>
            <a:effectLst/>
          </c:spPr>
        </c:majorGridlines>
        <c:title>
          <c:tx>
            <c:strRef>
              <c:f>'2023 Efluente PREVIO ETAR'!$C$23</c:f>
              <c:strCache>
                <c:ptCount val="1"/>
                <c:pt idx="0">
                  <c:v>ºC</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666384976"/>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'2023 Efluente PREVIO ETAR'!$B$46</c:f>
          <c:strCache>
            <c:ptCount val="1"/>
            <c:pt idx="0">
              <c:v>Nitritos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Efluente PREVIO ETAR'!$B$46:$C$46</c:f>
              <c:strCache>
                <c:ptCount val="2"/>
                <c:pt idx="0">
                  <c:v>Nitritos </c:v>
                </c:pt>
                <c:pt idx="1">
                  <c:v>mg/l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ETAR'!$D$42:$E$42</c:f>
              <c:numCache>
                <c:formatCode>m/d/yyyy</c:formatCode>
                <c:ptCount val="2"/>
                <c:pt idx="0">
                  <c:v>44964</c:v>
                </c:pt>
              </c:numCache>
            </c:numRef>
          </c:cat>
          <c:val>
            <c:numRef>
              <c:f>'2023 Efluente PREVIO ETAR'!$D$46:$E$46</c:f>
              <c:numCache>
                <c:formatCode>#,##0.00</c:formatCode>
                <c:ptCount val="2"/>
                <c:pt idx="0">
                  <c:v>0</c:v>
                </c:pt>
              </c:numCache>
            </c:numRef>
          </c:val>
          <c:extLst>
            <c:ext xmlns:c16="http://schemas.microsoft.com/office/drawing/2014/chart" uri="{C3380CC4-5D6E-409C-BE32-E72D297353CC}">
              <c16:uniqueId val="{00000000-DBA2-4FB0-95A1-2479CCDAF44A}"/>
            </c:ext>
          </c:extLst>
        </c:ser>
        <c:dLbls>
          <c:showLegendKey val="0"/>
          <c:showVal val="0"/>
          <c:showCatName val="0"/>
          <c:showSerName val="0"/>
          <c:showPercent val="0"/>
          <c:showBubbleSize val="0"/>
        </c:dLbls>
        <c:gapWidth val="219"/>
        <c:overlap val="-27"/>
        <c:axId val="-666384432"/>
        <c:axId val="-666388784"/>
      </c:barChart>
      <c:dateAx>
        <c:axId val="-666384432"/>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666388784"/>
        <c:crosses val="autoZero"/>
        <c:auto val="1"/>
        <c:lblOffset val="100"/>
        <c:baseTimeUnit val="days"/>
      </c:dateAx>
      <c:valAx>
        <c:axId val="-666388784"/>
        <c:scaling>
          <c:orientation val="minMax"/>
        </c:scaling>
        <c:delete val="0"/>
        <c:axPos val="l"/>
        <c:majorGridlines>
          <c:spPr>
            <a:ln w="9360" cap="flat" cmpd="sng" algn="ctr">
              <a:solidFill>
                <a:srgbClr val="D9D9D9"/>
              </a:solidFill>
              <a:prstDash val="solid"/>
              <a:round/>
            </a:ln>
            <a:effectLst/>
          </c:spPr>
        </c:majorGridlines>
        <c:title>
          <c:tx>
            <c:strRef>
              <c:f>'2023 Efluente PREVIO ETAR'!$C$46</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666384432"/>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Efluente PREVIO ETAR'!$B$47</c:f>
          <c:strCache>
            <c:ptCount val="1"/>
            <c:pt idx="0">
              <c:v>Nitratos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Efluente PREVIO ETAR'!$B$47:$C$47</c:f>
              <c:strCache>
                <c:ptCount val="2"/>
                <c:pt idx="0">
                  <c:v>Nitratos </c:v>
                </c:pt>
                <c:pt idx="1">
                  <c:v>mg/l </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ETAR'!$D$42:$E$42</c:f>
              <c:numCache>
                <c:formatCode>m/d/yyyy</c:formatCode>
                <c:ptCount val="2"/>
                <c:pt idx="0">
                  <c:v>44964</c:v>
                </c:pt>
              </c:numCache>
            </c:numRef>
          </c:cat>
          <c:val>
            <c:numRef>
              <c:f>'2023 Efluente PREVIO ETAR'!$D$47:$E$47</c:f>
              <c:numCache>
                <c:formatCode>#,##0.00</c:formatCode>
                <c:ptCount val="2"/>
                <c:pt idx="0" formatCode="General">
                  <c:v>0</c:v>
                </c:pt>
              </c:numCache>
            </c:numRef>
          </c:val>
          <c:extLst>
            <c:ext xmlns:c16="http://schemas.microsoft.com/office/drawing/2014/chart" uri="{C3380CC4-5D6E-409C-BE32-E72D297353CC}">
              <c16:uniqueId val="{00000000-311D-40B9-ABCB-510FA90C2181}"/>
            </c:ext>
          </c:extLst>
        </c:ser>
        <c:dLbls>
          <c:showLegendKey val="0"/>
          <c:showVal val="0"/>
          <c:showCatName val="0"/>
          <c:showSerName val="0"/>
          <c:showPercent val="0"/>
          <c:showBubbleSize val="0"/>
        </c:dLbls>
        <c:gapWidth val="219"/>
        <c:overlap val="-27"/>
        <c:axId val="-666389872"/>
        <c:axId val="-369263552"/>
      </c:barChart>
      <c:dateAx>
        <c:axId val="-666389872"/>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369263552"/>
        <c:crosses val="autoZero"/>
        <c:auto val="1"/>
        <c:lblOffset val="100"/>
        <c:baseTimeUnit val="days"/>
      </c:dateAx>
      <c:valAx>
        <c:axId val="-369263552"/>
        <c:scaling>
          <c:orientation val="minMax"/>
        </c:scaling>
        <c:delete val="0"/>
        <c:axPos val="l"/>
        <c:majorGridlines>
          <c:spPr>
            <a:ln w="9360" cap="flat" cmpd="sng" algn="ctr">
              <a:solidFill>
                <a:srgbClr val="D9D9D9"/>
              </a:solidFill>
              <a:prstDash val="solid"/>
              <a:round/>
            </a:ln>
            <a:effectLst/>
          </c:spPr>
        </c:majorGridlines>
        <c:title>
          <c:tx>
            <c:strRef>
              <c:f>'2023 Efluente PREVIO ETAR'!$C$47</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666389872"/>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'2023 Efluente PREVIO ETAR'!$B$48</c:f>
          <c:strCache>
            <c:ptCount val="1"/>
            <c:pt idx="0">
              <c:v>Fósforo total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Efluente PREVIO ETAR'!$B$48:$C$48</c:f>
              <c:strCache>
                <c:ptCount val="2"/>
                <c:pt idx="0">
                  <c:v>Fósforo total </c:v>
                </c:pt>
                <c:pt idx="1">
                  <c:v>mg/l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ETAR'!$D$42:$E$42</c:f>
              <c:numCache>
                <c:formatCode>m/d/yyyy</c:formatCode>
                <c:ptCount val="2"/>
                <c:pt idx="0">
                  <c:v>44964</c:v>
                </c:pt>
              </c:numCache>
            </c:numRef>
          </c:cat>
          <c:val>
            <c:numRef>
              <c:f>'2023 Efluente PREVIO ETAR'!$D$48:$E$48</c:f>
              <c:numCache>
                <c:formatCode>#,##0.00</c:formatCode>
                <c:ptCount val="2"/>
                <c:pt idx="0">
                  <c:v>8.08</c:v>
                </c:pt>
              </c:numCache>
            </c:numRef>
          </c:val>
          <c:extLst>
            <c:ext xmlns:c16="http://schemas.microsoft.com/office/drawing/2014/chart" uri="{C3380CC4-5D6E-409C-BE32-E72D297353CC}">
              <c16:uniqueId val="{00000000-C3FF-40D9-9666-7A9E97B37986}"/>
            </c:ext>
          </c:extLst>
        </c:ser>
        <c:dLbls>
          <c:showLegendKey val="0"/>
          <c:showVal val="0"/>
          <c:showCatName val="0"/>
          <c:showSerName val="0"/>
          <c:showPercent val="0"/>
          <c:showBubbleSize val="0"/>
        </c:dLbls>
        <c:gapWidth val="219"/>
        <c:overlap val="-27"/>
        <c:axId val="-369269536"/>
        <c:axId val="-369266816"/>
      </c:barChart>
      <c:dateAx>
        <c:axId val="-369269536"/>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369266816"/>
        <c:crosses val="autoZero"/>
        <c:auto val="1"/>
        <c:lblOffset val="100"/>
        <c:baseTimeUnit val="days"/>
      </c:dateAx>
      <c:valAx>
        <c:axId val="-369266816"/>
        <c:scaling>
          <c:orientation val="minMax"/>
        </c:scaling>
        <c:delete val="0"/>
        <c:axPos val="l"/>
        <c:majorGridlines>
          <c:spPr>
            <a:ln w="9360" cap="flat" cmpd="sng" algn="ctr">
              <a:solidFill>
                <a:srgbClr val="D9D9D9"/>
              </a:solidFill>
              <a:prstDash val="solid"/>
              <a:round/>
            </a:ln>
            <a:effectLst/>
          </c:spPr>
        </c:majorGridlines>
        <c:title>
          <c:tx>
            <c:strRef>
              <c:f>'2023 Efluente PREVIO ETAR'!$C$48</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General"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369269536"/>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'2023 Efluente PREVIO ETAR'!$B$45</c:f>
          <c:strCache>
            <c:ptCount val="1"/>
            <c:pt idx="0">
              <c:v>Nitrógeno oxidado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Efluente PREVIO ETAR'!$B$45:$C$45</c:f>
              <c:strCache>
                <c:ptCount val="2"/>
                <c:pt idx="0">
                  <c:v>Nitrógeno oxidado </c:v>
                </c:pt>
                <c:pt idx="1">
                  <c:v>mg/l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ETAR'!$D$42:$E$42</c:f>
              <c:numCache>
                <c:formatCode>m/d/yyyy</c:formatCode>
                <c:ptCount val="2"/>
                <c:pt idx="0">
                  <c:v>44964</c:v>
                </c:pt>
              </c:numCache>
            </c:numRef>
          </c:cat>
          <c:val>
            <c:numRef>
              <c:f>'2023 Efluente PREVIO ETAR'!$D$45:$E$45</c:f>
              <c:numCache>
                <c:formatCode>#,##0.00</c:formatCode>
                <c:ptCount val="2"/>
                <c:pt idx="0">
                  <c:v>0</c:v>
                </c:pt>
              </c:numCache>
            </c:numRef>
          </c:val>
          <c:extLst>
            <c:ext xmlns:c16="http://schemas.microsoft.com/office/drawing/2014/chart" uri="{C3380CC4-5D6E-409C-BE32-E72D297353CC}">
              <c16:uniqueId val="{00000000-5EC6-4475-AEB2-004851E56EAF}"/>
            </c:ext>
          </c:extLst>
        </c:ser>
        <c:dLbls>
          <c:showLegendKey val="0"/>
          <c:showVal val="0"/>
          <c:showCatName val="0"/>
          <c:showSerName val="0"/>
          <c:showPercent val="0"/>
          <c:showBubbleSize val="0"/>
        </c:dLbls>
        <c:gapWidth val="219"/>
        <c:overlap val="-27"/>
        <c:axId val="-369270080"/>
        <c:axId val="-369267904"/>
      </c:barChart>
      <c:dateAx>
        <c:axId val="-369270080"/>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369267904"/>
        <c:crosses val="autoZero"/>
        <c:auto val="1"/>
        <c:lblOffset val="100"/>
        <c:baseTimeUnit val="days"/>
      </c:dateAx>
      <c:valAx>
        <c:axId val="-369267904"/>
        <c:scaling>
          <c:orientation val="minMax"/>
        </c:scaling>
        <c:delete val="0"/>
        <c:axPos val="l"/>
        <c:majorGridlines>
          <c:spPr>
            <a:ln w="9360" cap="flat" cmpd="sng" algn="ctr">
              <a:solidFill>
                <a:srgbClr val="D9D9D9"/>
              </a:solidFill>
              <a:prstDash val="solid"/>
              <a:round/>
            </a:ln>
            <a:effectLst/>
          </c:spPr>
        </c:majorGridlines>
        <c:title>
          <c:tx>
            <c:strRef>
              <c:f>'2023 Efluente PREVIO ETAR'!$C$45</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369270080"/>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'2023 Efluente PREVIO ETAR'!$B$33</c:f>
          <c:strCache>
            <c:ptCount val="1"/>
            <c:pt idx="0">
              <c:v>Habitantes equivalentes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manualLayout>
          <c:layoutTarget val="inner"/>
          <c:xMode val="edge"/>
          <c:yMode val="edge"/>
          <c:x val="0.17658005181990516"/>
          <c:y val="0.17174301423404506"/>
          <c:w val="0.79538532431589726"/>
          <c:h val="0.62265014292381282"/>
        </c:manualLayout>
      </c:layout>
      <c:barChart>
        <c:barDir val="col"/>
        <c:grouping val="clustered"/>
        <c:varyColors val="0"/>
        <c:ser>
          <c:idx val="0"/>
          <c:order val="0"/>
          <c:tx>
            <c:strRef>
              <c:f>'2023 Efluente PREVIO ETAR'!$B$33:$C$33</c:f>
              <c:strCache>
                <c:ptCount val="2"/>
                <c:pt idx="0">
                  <c:v>Habitantes equivalentes </c:v>
                </c:pt>
                <c:pt idx="1">
                  <c:v>h-e</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PREVIO ETAR'!$D$19:$O$19</c:f>
              <c:numCache>
                <c:formatCode>m/d/yyyy</c:formatCode>
                <c:ptCount val="12"/>
                <c:pt idx="0">
                  <c:v>44943</c:v>
                </c:pt>
                <c:pt idx="1">
                  <c:v>44964</c:v>
                </c:pt>
              </c:numCache>
            </c:numRef>
          </c:cat>
          <c:val>
            <c:numRef>
              <c:f>'2023 Efluente PREVIO ETAR'!$D$33:$O$33</c:f>
              <c:numCache>
                <c:formatCode>#,##0.00</c:formatCode>
                <c:ptCount val="12"/>
                <c:pt idx="0" formatCode="0.00">
                  <c:v>680</c:v>
                </c:pt>
                <c:pt idx="1">
                  <c:v>530.25</c:v>
                </c:pt>
                <c:pt idx="2" formatCode="0.00">
                  <c:v>0</c:v>
                </c:pt>
                <c:pt idx="3">
                  <c:v>0</c:v>
                </c:pt>
                <c:pt idx="4" formatCode="0.00">
                  <c:v>0</c:v>
                </c:pt>
                <c:pt idx="5">
                  <c:v>0</c:v>
                </c:pt>
                <c:pt idx="6" formatCode="0.00">
                  <c:v>0</c:v>
                </c:pt>
                <c:pt idx="7">
                  <c:v>0</c:v>
                </c:pt>
                <c:pt idx="8" formatCode="0.00">
                  <c:v>0</c:v>
                </c:pt>
                <c:pt idx="9">
                  <c:v>0</c:v>
                </c:pt>
                <c:pt idx="10" formatCode="0.00">
                  <c:v>0</c:v>
                </c:pt>
                <c:pt idx="11">
                  <c:v>0</c:v>
                </c:pt>
              </c:numCache>
            </c:numRef>
          </c:val>
          <c:extLst>
            <c:ext xmlns:c16="http://schemas.microsoft.com/office/drawing/2014/chart" uri="{C3380CC4-5D6E-409C-BE32-E72D297353CC}">
              <c16:uniqueId val="{00000000-F848-4EDB-A903-8CA97B559933}"/>
            </c:ext>
          </c:extLst>
        </c:ser>
        <c:dLbls>
          <c:showLegendKey val="0"/>
          <c:showVal val="0"/>
          <c:showCatName val="0"/>
          <c:showSerName val="0"/>
          <c:showPercent val="0"/>
          <c:showBubbleSize val="0"/>
        </c:dLbls>
        <c:gapWidth val="219"/>
        <c:overlap val="-27"/>
        <c:axId val="-369267360"/>
        <c:axId val="-369268992"/>
      </c:barChart>
      <c:dateAx>
        <c:axId val="-369267360"/>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369268992"/>
        <c:crosses val="autoZero"/>
        <c:auto val="1"/>
        <c:lblOffset val="100"/>
        <c:baseTimeUnit val="days"/>
      </c:dateAx>
      <c:valAx>
        <c:axId val="-369268992"/>
        <c:scaling>
          <c:orientation val="minMax"/>
        </c:scaling>
        <c:delete val="0"/>
        <c:axPos val="l"/>
        <c:majorGridlines>
          <c:spPr>
            <a:ln w="9360" cap="flat" cmpd="sng" algn="ctr">
              <a:solidFill>
                <a:srgbClr val="D9D9D9"/>
              </a:solidFill>
              <a:prstDash val="solid"/>
              <a:round/>
            </a:ln>
            <a:effectLst/>
          </c:spPr>
        </c:majorGridlines>
        <c:title>
          <c:tx>
            <c:strRef>
              <c:f>'2023 Efluente PREVIO ETAR'!$C$33</c:f>
              <c:strCache>
                <c:ptCount val="1"/>
                <c:pt idx="0">
                  <c:v>h-e</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369267360"/>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strRef>
          <c:f>'2023 Efluente ETAR'!$B$22</c:f>
          <c:strCache>
            <c:ptCount val="1"/>
            <c:pt idx="0">
              <c:v>Caudal diario  </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ETAR'!$B$22:$C$22</c:f>
              <c:strCache>
                <c:ptCount val="2"/>
                <c:pt idx="0">
                  <c:v>Caudal diario  </c:v>
                </c:pt>
                <c:pt idx="1">
                  <c:v>m3/día</c:v>
                </c:pt>
              </c:strCache>
            </c:strRef>
          </c:tx>
          <c:spPr>
            <a:solidFill>
              <a:srgbClr val="ED7D31"/>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'2023 Efluente ETAR'!$D$19:$O$19</c:f>
              <c:numCache>
                <c:formatCode>m/d/yyyy</c:formatCode>
                <c:ptCount val="12"/>
                <c:pt idx="2">
                  <c:v>45013</c:v>
                </c:pt>
                <c:pt idx="3">
                  <c:v>45043</c:v>
                </c:pt>
                <c:pt idx="4">
                  <c:v>45063</c:v>
                </c:pt>
                <c:pt idx="5">
                  <c:v>45091</c:v>
                </c:pt>
                <c:pt idx="6">
                  <c:v>45118</c:v>
                </c:pt>
                <c:pt idx="7">
                  <c:v>45162</c:v>
                </c:pt>
                <c:pt idx="8">
                  <c:v>45196</c:v>
                </c:pt>
                <c:pt idx="9" formatCode="#,##0">
                  <c:v>45202</c:v>
                </c:pt>
                <c:pt idx="10" formatCode="#,##0">
                  <c:v>45258</c:v>
                </c:pt>
                <c:pt idx="11">
                  <c:v>45272</c:v>
                </c:pt>
              </c:numCache>
            </c:numRef>
          </c:cat>
          <c:val>
            <c:numRef>
              <c:f>'2023 Efluente ETAR'!$D$22:$O$22</c:f>
              <c:numCache>
                <c:formatCode>#,##0.00</c:formatCode>
                <c:ptCount val="12"/>
                <c:pt idx="2">
                  <c:v>60.2</c:v>
                </c:pt>
                <c:pt idx="3">
                  <c:v>44.8</c:v>
                </c:pt>
                <c:pt idx="4">
                  <c:v>26.4</c:v>
                </c:pt>
                <c:pt idx="5">
                  <c:v>34.6</c:v>
                </c:pt>
                <c:pt idx="6">
                  <c:v>92.6</c:v>
                </c:pt>
                <c:pt idx="7">
                  <c:v>58</c:v>
                </c:pt>
                <c:pt idx="8">
                  <c:v>51.9</c:v>
                </c:pt>
                <c:pt idx="9" formatCode="#,##0">
                  <c:v>54</c:v>
                </c:pt>
                <c:pt idx="10" formatCode="#,##0">
                  <c:v>44.1</c:v>
                </c:pt>
                <c:pt idx="11">
                  <c:v>43.5</c:v>
                </c:pt>
              </c:numCache>
            </c:numRef>
          </c:val>
          <c:extLst>
            <c:ext xmlns:c16="http://schemas.microsoft.com/office/drawing/2014/chart" uri="{C3380CC4-5D6E-409C-BE32-E72D297353CC}">
              <c16:uniqueId val="{00000000-CBC3-453B-913D-5274F79B1931}"/>
            </c:ext>
          </c:extLst>
        </c:ser>
        <c:dLbls>
          <c:showLegendKey val="0"/>
          <c:showVal val="0"/>
          <c:showCatName val="0"/>
          <c:showSerName val="0"/>
          <c:showPercent val="0"/>
          <c:showBubbleSize val="0"/>
        </c:dLbls>
        <c:gapWidth val="219"/>
        <c:axId val="-547185536"/>
        <c:axId val="-547179552"/>
      </c:barChart>
      <c:catAx>
        <c:axId val="-547185536"/>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547179552"/>
        <c:crosses val="autoZero"/>
        <c:auto val="1"/>
        <c:lblAlgn val="ctr"/>
        <c:lblOffset val="100"/>
        <c:noMultiLvlLbl val="1"/>
      </c:catAx>
      <c:valAx>
        <c:axId val="-547179552"/>
        <c:scaling>
          <c:orientation val="minMax"/>
        </c:scaling>
        <c:delete val="0"/>
        <c:axPos val="l"/>
        <c:majorGridlines>
          <c:spPr>
            <a:ln w="9360">
              <a:solidFill>
                <a:srgbClr val="D9D9D9"/>
              </a:solidFill>
              <a:round/>
            </a:ln>
          </c:spPr>
        </c:majorGridlines>
        <c:title>
          <c:tx>
            <c:strRef>
              <c:f>'2023 Efluente ETAR'!$C$22</c:f>
              <c:strCache>
                <c:ptCount val="1"/>
                <c:pt idx="0">
                  <c:v>m3/día</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547185536"/>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strRef>
          <c:f>'2023 Efluente ETAR'!$B$24</c:f>
          <c:strCache>
            <c:ptCount val="1"/>
            <c:pt idx="0">
              <c:v>pH in situ </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ETAR'!$B$24:$C$24</c:f>
              <c:strCache>
                <c:ptCount val="2"/>
                <c:pt idx="0">
                  <c:v>pH in situ </c:v>
                </c:pt>
                <c:pt idx="1">
                  <c:v>Ud pH </c:v>
                </c:pt>
              </c:strCache>
            </c:strRef>
          </c:tx>
          <c:spPr>
            <a:solidFill>
              <a:srgbClr val="A5A5A5"/>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ETAR'!$D$19:$O$19</c:f>
              <c:numCache>
                <c:formatCode>m/d/yyyy</c:formatCode>
                <c:ptCount val="12"/>
                <c:pt idx="2">
                  <c:v>45013</c:v>
                </c:pt>
                <c:pt idx="3">
                  <c:v>45043</c:v>
                </c:pt>
                <c:pt idx="4">
                  <c:v>45063</c:v>
                </c:pt>
                <c:pt idx="5">
                  <c:v>45091</c:v>
                </c:pt>
                <c:pt idx="6">
                  <c:v>45118</c:v>
                </c:pt>
                <c:pt idx="7">
                  <c:v>45162</c:v>
                </c:pt>
                <c:pt idx="8">
                  <c:v>45196</c:v>
                </c:pt>
                <c:pt idx="9" formatCode="#,##0">
                  <c:v>45202</c:v>
                </c:pt>
                <c:pt idx="10" formatCode="#,##0">
                  <c:v>45258</c:v>
                </c:pt>
                <c:pt idx="11">
                  <c:v>45272</c:v>
                </c:pt>
              </c:numCache>
            </c:numRef>
          </c:cat>
          <c:val>
            <c:numRef>
              <c:f>'2023 Efluente ETAR'!$D$24:$O$24</c:f>
              <c:numCache>
                <c:formatCode>#,##0.00</c:formatCode>
                <c:ptCount val="12"/>
                <c:pt idx="2">
                  <c:v>7.2</c:v>
                </c:pt>
                <c:pt idx="3">
                  <c:v>6.9</c:v>
                </c:pt>
                <c:pt idx="4">
                  <c:v>7.7</c:v>
                </c:pt>
                <c:pt idx="5">
                  <c:v>6.7</c:v>
                </c:pt>
                <c:pt idx="6">
                  <c:v>7.5</c:v>
                </c:pt>
                <c:pt idx="7">
                  <c:v>6.9</c:v>
                </c:pt>
                <c:pt idx="8">
                  <c:v>7</c:v>
                </c:pt>
                <c:pt idx="9" formatCode="#,##0">
                  <c:v>7.3</c:v>
                </c:pt>
                <c:pt idx="10" formatCode="#,##0">
                  <c:v>7.2</c:v>
                </c:pt>
                <c:pt idx="11">
                  <c:v>7.2</c:v>
                </c:pt>
              </c:numCache>
            </c:numRef>
          </c:val>
          <c:extLst>
            <c:ext xmlns:c16="http://schemas.microsoft.com/office/drawing/2014/chart" uri="{C3380CC4-5D6E-409C-BE32-E72D297353CC}">
              <c16:uniqueId val="{00000000-3E80-4E36-8885-DC462AB1A803}"/>
            </c:ext>
          </c:extLst>
        </c:ser>
        <c:dLbls>
          <c:showLegendKey val="0"/>
          <c:showVal val="0"/>
          <c:showCatName val="0"/>
          <c:showSerName val="0"/>
          <c:showPercent val="0"/>
          <c:showBubbleSize val="0"/>
        </c:dLbls>
        <c:gapWidth val="219"/>
        <c:axId val="-547177376"/>
        <c:axId val="-547183360"/>
      </c:barChart>
      <c:lineChart>
        <c:grouping val="standard"/>
        <c:varyColors val="0"/>
        <c:ser>
          <c:idx val="1"/>
          <c:order val="1"/>
          <c:tx>
            <c:strRef>
              <c:f>'2023 Efluente ETAR'!$B$33:$C$33</c:f>
              <c:strCache>
                <c:ptCount val="2"/>
                <c:pt idx="0">
                  <c:v>pH máx.</c:v>
                </c:pt>
                <c:pt idx="1">
                  <c:v>Ud. pH</c:v>
                </c:pt>
              </c:strCache>
            </c:strRef>
          </c:tx>
          <c:spPr>
            <a:ln w="28440">
              <a:solidFill>
                <a:srgbClr val="43682B"/>
              </a:solidFill>
              <a:round/>
            </a:ln>
          </c:spPr>
          <c:marker>
            <c:symbol val="none"/>
          </c:marker>
          <c:dLbls>
            <c:spPr>
              <a:noFill/>
              <a:ln>
                <a:noFill/>
              </a:ln>
              <a:effectLst/>
            </c:spPr>
            <c:txPr>
              <a:bodyPr/>
              <a:lstStyle/>
              <a:p>
                <a:pPr>
                  <a:defRPr sz="1000" b="0" strike="noStrike" spc="-1">
                    <a:solidFill>
                      <a:srgbClr val="000000"/>
                    </a:solidFill>
                    <a:latin typeface="Calibri"/>
                  </a:defRPr>
                </a:pPr>
                <a:endParaRPr lang="es-ES"/>
              </a:p>
            </c:tx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'2023 Efluente ETAR'!$D$16:$O$31</c:f>
              <c:multiLvlStrCache>
                <c:ptCount val="12"/>
                <c:lvl>
                  <c:pt idx="2">
                    <c:v>&lt;100.000</c:v>
                  </c:pt>
                  <c:pt idx="3">
                    <c:v>&lt;10</c:v>
                  </c:pt>
                  <c:pt idx="4">
                    <c:v>&lt;10</c:v>
                  </c:pt>
                  <c:pt idx="5">
                    <c:v>&lt;10</c:v>
                  </c:pt>
                  <c:pt idx="6">
                    <c:v>1,44E+07</c:v>
                  </c:pt>
                  <c:pt idx="7">
                    <c:v>1,92E+07</c:v>
                  </c:pt>
                  <c:pt idx="8">
                    <c:v>5,48E+06</c:v>
                  </c:pt>
                  <c:pt idx="9">
                    <c:v>10.800.000</c:v>
                  </c:pt>
                  <c:pt idx="10">
                    <c:v>11.400.000</c:v>
                  </c:pt>
                  <c:pt idx="11">
                    <c:v>6,63E+06</c:v>
                  </c:pt>
                </c:lvl>
                <c:lvl>
                  <c:pt idx="2">
                    <c:v>&lt;100.000</c:v>
                  </c:pt>
                  <c:pt idx="3">
                    <c:v>&lt;10</c:v>
                  </c:pt>
                  <c:pt idx="4">
                    <c:v>&lt;10</c:v>
                  </c:pt>
                  <c:pt idx="5">
                    <c:v>&lt;10</c:v>
                  </c:pt>
                  <c:pt idx="6">
                    <c:v>2,35E+06</c:v>
                  </c:pt>
                  <c:pt idx="7">
                    <c:v>1,08E+06</c:v>
                  </c:pt>
                  <c:pt idx="8">
                    <c:v>5,20E+05</c:v>
                  </c:pt>
                  <c:pt idx="9">
                    <c:v>1.210.000</c:v>
                  </c:pt>
                  <c:pt idx="10">
                    <c:v>1.350.000</c:v>
                  </c:pt>
                  <c:pt idx="11">
                    <c:v>4,10E+05</c:v>
                  </c:pt>
                </c:lvl>
                <c:lvl>
                  <c:pt idx="2">
                    <c:v>2,40</c:v>
                  </c:pt>
                  <c:pt idx="3">
                    <c:v>1,00</c:v>
                  </c:pt>
                  <c:pt idx="4">
                    <c:v>0,50</c:v>
                  </c:pt>
                  <c:pt idx="5">
                    <c:v>1,10</c:v>
                  </c:pt>
                  <c:pt idx="6">
                    <c:v>&lt;0,2</c:v>
                  </c:pt>
                  <c:pt idx="7">
                    <c:v>1,60</c:v>
                  </c:pt>
                  <c:pt idx="8">
                    <c:v>0,40</c:v>
                  </c:pt>
                  <c:pt idx="9">
                    <c:v>0</c:v>
                  </c:pt>
                  <c:pt idx="10">
                    <c:v>0</c:v>
                  </c:pt>
                  <c:pt idx="11">
                    <c:v>&lt;0,2</c:v>
                  </c:pt>
                </c:lvl>
                <c:lvl>
                  <c:pt idx="2">
                    <c:v>268,00</c:v>
                  </c:pt>
                  <c:pt idx="3">
                    <c:v>412,00</c:v>
                  </c:pt>
                  <c:pt idx="4">
                    <c:v>460,00</c:v>
                  </c:pt>
                  <c:pt idx="5">
                    <c:v>208,00</c:v>
                  </c:pt>
                  <c:pt idx="6">
                    <c:v>816,00</c:v>
                  </c:pt>
                  <c:pt idx="7">
                    <c:v>320,00</c:v>
                  </c:pt>
                  <c:pt idx="8">
                    <c:v>224,00</c:v>
                  </c:pt>
                  <c:pt idx="9">
                    <c:v>216</c:v>
                  </c:pt>
                  <c:pt idx="10">
                    <c:v>244</c:v>
                  </c:pt>
                  <c:pt idx="11">
                    <c:v>192,00</c:v>
                  </c:pt>
                </c:lvl>
                <c:lvl>
                  <c:pt idx="2">
                    <c:v>1.350,00</c:v>
                  </c:pt>
                  <c:pt idx="3">
                    <c:v>1.510,00</c:v>
                  </c:pt>
                  <c:pt idx="4">
                    <c:v>1.320,00</c:v>
                  </c:pt>
                  <c:pt idx="5">
                    <c:v>849,00</c:v>
                  </c:pt>
                  <c:pt idx="6">
                    <c:v>1.095,40</c:v>
                  </c:pt>
                  <c:pt idx="7">
                    <c:v>1.090,00</c:v>
                  </c:pt>
                  <c:pt idx="8">
                    <c:v>501,00</c:v>
                  </c:pt>
                  <c:pt idx="9">
                    <c:v>715</c:v>
                  </c:pt>
                  <c:pt idx="10">
                    <c:v>775</c:v>
                  </c:pt>
                  <c:pt idx="11">
                    <c:v>640,00</c:v>
                  </c:pt>
                </c:lvl>
                <c:lvl>
                  <c:pt idx="2">
                    <c:v>515,00</c:v>
                  </c:pt>
                  <c:pt idx="3">
                    <c:v>502,00</c:v>
                  </c:pt>
                  <c:pt idx="4">
                    <c:v>598,00</c:v>
                  </c:pt>
                  <c:pt idx="5">
                    <c:v>528,00</c:v>
                  </c:pt>
                  <c:pt idx="6">
                    <c:v>550,00</c:v>
                  </c:pt>
                  <c:pt idx="7">
                    <c:v>388,00</c:v>
                  </c:pt>
                  <c:pt idx="8">
                    <c:v>355,00</c:v>
                  </c:pt>
                  <c:pt idx="9">
                    <c:v>412</c:v>
                  </c:pt>
                  <c:pt idx="10">
                    <c:v>337</c:v>
                  </c:pt>
                  <c:pt idx="11">
                    <c:v>380,00</c:v>
                  </c:pt>
                </c:lvl>
                <c:lvl>
                  <c:pt idx="2">
                    <c:v>7,20</c:v>
                  </c:pt>
                  <c:pt idx="3">
                    <c:v>6,90</c:v>
                  </c:pt>
                  <c:pt idx="4">
                    <c:v>7,70</c:v>
                  </c:pt>
                  <c:pt idx="5">
                    <c:v>6,70</c:v>
                  </c:pt>
                  <c:pt idx="6">
                    <c:v>7,50</c:v>
                  </c:pt>
                  <c:pt idx="7">
                    <c:v>6,90</c:v>
                  </c:pt>
                  <c:pt idx="8">
                    <c:v>7,00</c:v>
                  </c:pt>
                  <c:pt idx="9">
                    <c:v>7</c:v>
                  </c:pt>
                  <c:pt idx="10">
                    <c:v>7</c:v>
                  </c:pt>
                  <c:pt idx="11">
                    <c:v>7,20</c:v>
                  </c:pt>
                </c:lvl>
                <c:lvl>
                  <c:pt idx="2">
                    <c:v>25,70</c:v>
                  </c:pt>
                  <c:pt idx="3">
                    <c:v>27,50</c:v>
                  </c:pt>
                  <c:pt idx="4">
                    <c:v>27,00</c:v>
                  </c:pt>
                  <c:pt idx="5">
                    <c:v>27,50</c:v>
                  </c:pt>
                  <c:pt idx="6">
                    <c:v>30,00</c:v>
                  </c:pt>
                  <c:pt idx="7">
                    <c:v>32,50</c:v>
                  </c:pt>
                  <c:pt idx="8">
                    <c:v>29,40</c:v>
                  </c:pt>
                  <c:pt idx="9">
                    <c:v>31</c:v>
                  </c:pt>
                  <c:pt idx="10">
                    <c:v>25</c:v>
                  </c:pt>
                  <c:pt idx="11">
                    <c:v>24,10</c:v>
                  </c:pt>
                </c:lvl>
                <c:lvl>
                  <c:pt idx="2">
                    <c:v>60,20</c:v>
                  </c:pt>
                  <c:pt idx="3">
                    <c:v>44,80</c:v>
                  </c:pt>
                  <c:pt idx="4">
                    <c:v>26,40</c:v>
                  </c:pt>
                  <c:pt idx="5">
                    <c:v>34,60</c:v>
                  </c:pt>
                  <c:pt idx="6">
                    <c:v>92,60</c:v>
                  </c:pt>
                  <c:pt idx="7">
                    <c:v>58,00</c:v>
                  </c:pt>
                  <c:pt idx="8">
                    <c:v>51,90</c:v>
                  </c:pt>
                  <c:pt idx="9">
                    <c:v>54</c:v>
                  </c:pt>
                  <c:pt idx="10">
                    <c:v>44</c:v>
                  </c:pt>
                  <c:pt idx="11">
                    <c:v>43,50</c:v>
                  </c:pt>
                </c:lvl>
                <c:lvl>
                  <c:pt idx="2">
                    <c:v>28/03/2023</c:v>
                  </c:pt>
                  <c:pt idx="3">
                    <c:v>27/04/2023</c:v>
                  </c:pt>
                  <c:pt idx="4">
                    <c:v>17/05/2023</c:v>
                  </c:pt>
                  <c:pt idx="5">
                    <c:v>14/06/2023</c:v>
                  </c:pt>
                  <c:pt idx="6">
                    <c:v>11/07/2023</c:v>
                  </c:pt>
                  <c:pt idx="7">
                    <c:v>24/08/2023</c:v>
                  </c:pt>
                  <c:pt idx="8">
                    <c:v>27/09/2023</c:v>
                  </c:pt>
                  <c:pt idx="9">
                    <c:v>45.202</c:v>
                  </c:pt>
                  <c:pt idx="10">
                    <c:v>45.258</c:v>
                  </c:pt>
                  <c:pt idx="11">
                    <c:v>12/12/2023</c:v>
                  </c:pt>
                </c:lvl>
                <c:lvl>
                  <c:pt idx="2">
                    <c:v>Y: 3.156.040</c:v>
                  </c:pt>
                  <c:pt idx="3">
                    <c:v>Y: 3.156.040</c:v>
                  </c:pt>
                  <c:pt idx="4">
                    <c:v>Y: 3.156.040</c:v>
                  </c:pt>
                  <c:pt idx="5">
                    <c:v>Y: 3.156.040</c:v>
                  </c:pt>
                  <c:pt idx="6">
                    <c:v>Y: 3.156.040</c:v>
                  </c:pt>
                  <c:pt idx="7">
                    <c:v>Y: 3.156.040</c:v>
                  </c:pt>
                  <c:pt idx="8">
                    <c:v>Y: 3.156.040</c:v>
                  </c:pt>
                  <c:pt idx="9">
                    <c:v>Y: 3.156.040</c:v>
                  </c:pt>
                  <c:pt idx="10">
                    <c:v>Y: 3.156.040</c:v>
                  </c:pt>
                  <c:pt idx="11">
                    <c:v>Y: 3.156.040</c:v>
                  </c:pt>
                </c:lvl>
                <c:lvl>
                  <c:pt idx="2">
                    <c:v>X: 387.048</c:v>
                  </c:pt>
                  <c:pt idx="3">
                    <c:v>X: 387.048</c:v>
                  </c:pt>
                  <c:pt idx="4">
                    <c:v>X: 387.048</c:v>
                  </c:pt>
                  <c:pt idx="5">
                    <c:v>X: 387.048</c:v>
                  </c:pt>
                  <c:pt idx="6">
                    <c:v>X: 387.048</c:v>
                  </c:pt>
                  <c:pt idx="7">
                    <c:v>X: 387.048</c:v>
                  </c:pt>
                  <c:pt idx="8">
                    <c:v>X: 387.048</c:v>
                  </c:pt>
                  <c:pt idx="9">
                    <c:v>X: 387.048</c:v>
                  </c:pt>
                  <c:pt idx="10">
                    <c:v>X: 387.048</c:v>
                  </c:pt>
                  <c:pt idx="11">
                    <c:v>X: 387.048</c:v>
                  </c:pt>
                </c:lvl>
                <c:lvl>
                  <c:pt idx="0">
                    <c:v>1</c:v>
                  </c:pt>
                  <c:pt idx="1">
                    <c:v>2</c:v>
                  </c:pt>
                  <c:pt idx="2">
                    <c:v>3</c:v>
                  </c:pt>
                  <c:pt idx="3">
                    <c:v>4</c:v>
                  </c:pt>
                  <c:pt idx="4">
                    <c:v>5</c:v>
                  </c:pt>
                  <c:pt idx="5">
                    <c:v>6</c:v>
                  </c:pt>
                  <c:pt idx="6">
                    <c:v>7</c:v>
                  </c:pt>
                  <c:pt idx="7">
                    <c:v>8</c:v>
                  </c:pt>
                  <c:pt idx="8">
                    <c:v>9</c:v>
                  </c:pt>
                  <c:pt idx="9">
                    <c:v>10</c:v>
                  </c:pt>
                  <c:pt idx="10">
                    <c:v>11</c:v>
                  </c:pt>
                  <c:pt idx="11">
                    <c:v>12</c:v>
                  </c:pt>
                </c:lvl>
              </c:multiLvlStrCache>
            </c:multiLvlStrRef>
          </c:cat>
          <c:val>
            <c:numRef>
              <c:f>'2023 Efluente ETAR'!$D$33:$O$33</c:f>
              <c:numCache>
                <c:formatCode>#,##0.00</c:formatCode>
                <c:ptCount val="12"/>
                <c:pt idx="0">
                  <c:v>9</c:v>
                </c:pt>
                <c:pt idx="1">
                  <c:v>9</c:v>
                </c:pt>
                <c:pt idx="2">
                  <c:v>9</c:v>
                </c:pt>
                <c:pt idx="3">
                  <c:v>9</c:v>
                </c:pt>
                <c:pt idx="4">
                  <c:v>9</c:v>
                </c:pt>
                <c:pt idx="5">
                  <c:v>9</c:v>
                </c:pt>
                <c:pt idx="6">
                  <c:v>9</c:v>
                </c:pt>
                <c:pt idx="7">
                  <c:v>9</c:v>
                </c:pt>
                <c:pt idx="8">
                  <c:v>9</c:v>
                </c:pt>
                <c:pt idx="9">
                  <c:v>9</c:v>
                </c:pt>
                <c:pt idx="10">
                  <c:v>9</c:v>
                </c:pt>
                <c:pt idx="11">
                  <c:v>9</c:v>
                </c:pt>
              </c:numCache>
            </c:numRef>
          </c:val>
          <c:smooth val="0"/>
          <c:extLst>
            <c:ext xmlns:c16="http://schemas.microsoft.com/office/drawing/2014/chart" uri="{C3380CC4-5D6E-409C-BE32-E72D297353CC}">
              <c16:uniqueId val="{00000001-3E80-4E36-8885-DC462AB1A803}"/>
            </c:ext>
          </c:extLst>
        </c:ser>
        <c:ser>
          <c:idx val="2"/>
          <c:order val="2"/>
          <c:tx>
            <c:strRef>
              <c:f>'2023 Efluente ETAR'!$B$34:$C$34</c:f>
              <c:strCache>
                <c:ptCount val="2"/>
                <c:pt idx="0">
                  <c:v>pH mín.</c:v>
                </c:pt>
                <c:pt idx="1">
                  <c:v>Ud. pH</c:v>
                </c:pt>
              </c:strCache>
            </c:strRef>
          </c:tx>
          <c:spPr>
            <a:ln w="28440">
              <a:solidFill>
                <a:srgbClr val="698ED0"/>
              </a:solidFill>
              <a:round/>
            </a:ln>
          </c:spPr>
          <c:marker>
            <c:symbol val="none"/>
          </c:marker>
          <c:dLbls>
            <c:spPr>
              <a:noFill/>
              <a:ln>
                <a:noFill/>
              </a:ln>
              <a:effectLst/>
            </c:spPr>
            <c:txPr>
              <a:bodyPr/>
              <a:lstStyle/>
              <a:p>
                <a:pPr>
                  <a:defRPr sz="1000" b="0" strike="noStrike" spc="-1">
                    <a:solidFill>
                      <a:srgbClr val="000000"/>
                    </a:solidFill>
                    <a:latin typeface="Calibri"/>
                  </a:defRPr>
                </a:pPr>
                <a:endParaRPr lang="es-ES"/>
              </a:p>
            </c:tx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'2023 Efluente ETAR'!$D$16:$O$31</c:f>
              <c:multiLvlStrCache>
                <c:ptCount val="12"/>
                <c:lvl>
                  <c:pt idx="2">
                    <c:v>&lt;100.000</c:v>
                  </c:pt>
                  <c:pt idx="3">
                    <c:v>&lt;10</c:v>
                  </c:pt>
                  <c:pt idx="4">
                    <c:v>&lt;10</c:v>
                  </c:pt>
                  <c:pt idx="5">
                    <c:v>&lt;10</c:v>
                  </c:pt>
                  <c:pt idx="6">
                    <c:v>1,44E+07</c:v>
                  </c:pt>
                  <c:pt idx="7">
                    <c:v>1,92E+07</c:v>
                  </c:pt>
                  <c:pt idx="8">
                    <c:v>5,48E+06</c:v>
                  </c:pt>
                  <c:pt idx="9">
                    <c:v>10.800.000</c:v>
                  </c:pt>
                  <c:pt idx="10">
                    <c:v>11.400.000</c:v>
                  </c:pt>
                  <c:pt idx="11">
                    <c:v>6,63E+06</c:v>
                  </c:pt>
                </c:lvl>
                <c:lvl>
                  <c:pt idx="2">
                    <c:v>&lt;100.000</c:v>
                  </c:pt>
                  <c:pt idx="3">
                    <c:v>&lt;10</c:v>
                  </c:pt>
                  <c:pt idx="4">
                    <c:v>&lt;10</c:v>
                  </c:pt>
                  <c:pt idx="5">
                    <c:v>&lt;10</c:v>
                  </c:pt>
                  <c:pt idx="6">
                    <c:v>2,35E+06</c:v>
                  </c:pt>
                  <c:pt idx="7">
                    <c:v>1,08E+06</c:v>
                  </c:pt>
                  <c:pt idx="8">
                    <c:v>5,20E+05</c:v>
                  </c:pt>
                  <c:pt idx="9">
                    <c:v>1.210.000</c:v>
                  </c:pt>
                  <c:pt idx="10">
                    <c:v>1.350.000</c:v>
                  </c:pt>
                  <c:pt idx="11">
                    <c:v>4,10E+05</c:v>
                  </c:pt>
                </c:lvl>
                <c:lvl>
                  <c:pt idx="2">
                    <c:v>2,40</c:v>
                  </c:pt>
                  <c:pt idx="3">
                    <c:v>1,00</c:v>
                  </c:pt>
                  <c:pt idx="4">
                    <c:v>0,50</c:v>
                  </c:pt>
                  <c:pt idx="5">
                    <c:v>1,10</c:v>
                  </c:pt>
                  <c:pt idx="6">
                    <c:v>&lt;0,2</c:v>
                  </c:pt>
                  <c:pt idx="7">
                    <c:v>1,60</c:v>
                  </c:pt>
                  <c:pt idx="8">
                    <c:v>0,40</c:v>
                  </c:pt>
                  <c:pt idx="9">
                    <c:v>0</c:v>
                  </c:pt>
                  <c:pt idx="10">
                    <c:v>0</c:v>
                  </c:pt>
                  <c:pt idx="11">
                    <c:v>&lt;0,2</c:v>
                  </c:pt>
                </c:lvl>
                <c:lvl>
                  <c:pt idx="2">
                    <c:v>268,00</c:v>
                  </c:pt>
                  <c:pt idx="3">
                    <c:v>412,00</c:v>
                  </c:pt>
                  <c:pt idx="4">
                    <c:v>460,00</c:v>
                  </c:pt>
                  <c:pt idx="5">
                    <c:v>208,00</c:v>
                  </c:pt>
                  <c:pt idx="6">
                    <c:v>816,00</c:v>
                  </c:pt>
                  <c:pt idx="7">
                    <c:v>320,00</c:v>
                  </c:pt>
                  <c:pt idx="8">
                    <c:v>224,00</c:v>
                  </c:pt>
                  <c:pt idx="9">
                    <c:v>216</c:v>
                  </c:pt>
                  <c:pt idx="10">
                    <c:v>244</c:v>
                  </c:pt>
                  <c:pt idx="11">
                    <c:v>192,00</c:v>
                  </c:pt>
                </c:lvl>
                <c:lvl>
                  <c:pt idx="2">
                    <c:v>1.350,00</c:v>
                  </c:pt>
                  <c:pt idx="3">
                    <c:v>1.510,00</c:v>
                  </c:pt>
                  <c:pt idx="4">
                    <c:v>1.320,00</c:v>
                  </c:pt>
                  <c:pt idx="5">
                    <c:v>849,00</c:v>
                  </c:pt>
                  <c:pt idx="6">
                    <c:v>1.095,40</c:v>
                  </c:pt>
                  <c:pt idx="7">
                    <c:v>1.090,00</c:v>
                  </c:pt>
                  <c:pt idx="8">
                    <c:v>501,00</c:v>
                  </c:pt>
                  <c:pt idx="9">
                    <c:v>715</c:v>
                  </c:pt>
                  <c:pt idx="10">
                    <c:v>775</c:v>
                  </c:pt>
                  <c:pt idx="11">
                    <c:v>640,00</c:v>
                  </c:pt>
                </c:lvl>
                <c:lvl>
                  <c:pt idx="2">
                    <c:v>515,00</c:v>
                  </c:pt>
                  <c:pt idx="3">
                    <c:v>502,00</c:v>
                  </c:pt>
                  <c:pt idx="4">
                    <c:v>598,00</c:v>
                  </c:pt>
                  <c:pt idx="5">
                    <c:v>528,00</c:v>
                  </c:pt>
                  <c:pt idx="6">
                    <c:v>550,00</c:v>
                  </c:pt>
                  <c:pt idx="7">
                    <c:v>388,00</c:v>
                  </c:pt>
                  <c:pt idx="8">
                    <c:v>355,00</c:v>
                  </c:pt>
                  <c:pt idx="9">
                    <c:v>412</c:v>
                  </c:pt>
                  <c:pt idx="10">
                    <c:v>337</c:v>
                  </c:pt>
                  <c:pt idx="11">
                    <c:v>380,00</c:v>
                  </c:pt>
                </c:lvl>
                <c:lvl>
                  <c:pt idx="2">
                    <c:v>7,20</c:v>
                  </c:pt>
                  <c:pt idx="3">
                    <c:v>6,90</c:v>
                  </c:pt>
                  <c:pt idx="4">
                    <c:v>7,70</c:v>
                  </c:pt>
                  <c:pt idx="5">
                    <c:v>6,70</c:v>
                  </c:pt>
                  <c:pt idx="6">
                    <c:v>7,50</c:v>
                  </c:pt>
                  <c:pt idx="7">
                    <c:v>6,90</c:v>
                  </c:pt>
                  <c:pt idx="8">
                    <c:v>7,00</c:v>
                  </c:pt>
                  <c:pt idx="9">
                    <c:v>7</c:v>
                  </c:pt>
                  <c:pt idx="10">
                    <c:v>7</c:v>
                  </c:pt>
                  <c:pt idx="11">
                    <c:v>7,20</c:v>
                  </c:pt>
                </c:lvl>
                <c:lvl>
                  <c:pt idx="2">
                    <c:v>25,70</c:v>
                  </c:pt>
                  <c:pt idx="3">
                    <c:v>27,50</c:v>
                  </c:pt>
                  <c:pt idx="4">
                    <c:v>27,00</c:v>
                  </c:pt>
                  <c:pt idx="5">
                    <c:v>27,50</c:v>
                  </c:pt>
                  <c:pt idx="6">
                    <c:v>30,00</c:v>
                  </c:pt>
                  <c:pt idx="7">
                    <c:v>32,50</c:v>
                  </c:pt>
                  <c:pt idx="8">
                    <c:v>29,40</c:v>
                  </c:pt>
                  <c:pt idx="9">
                    <c:v>31</c:v>
                  </c:pt>
                  <c:pt idx="10">
                    <c:v>25</c:v>
                  </c:pt>
                  <c:pt idx="11">
                    <c:v>24,10</c:v>
                  </c:pt>
                </c:lvl>
                <c:lvl>
                  <c:pt idx="2">
                    <c:v>60,20</c:v>
                  </c:pt>
                  <c:pt idx="3">
                    <c:v>44,80</c:v>
                  </c:pt>
                  <c:pt idx="4">
                    <c:v>26,40</c:v>
                  </c:pt>
                  <c:pt idx="5">
                    <c:v>34,60</c:v>
                  </c:pt>
                  <c:pt idx="6">
                    <c:v>92,60</c:v>
                  </c:pt>
                  <c:pt idx="7">
                    <c:v>58,00</c:v>
                  </c:pt>
                  <c:pt idx="8">
                    <c:v>51,90</c:v>
                  </c:pt>
                  <c:pt idx="9">
                    <c:v>54</c:v>
                  </c:pt>
                  <c:pt idx="10">
                    <c:v>44</c:v>
                  </c:pt>
                  <c:pt idx="11">
                    <c:v>43,50</c:v>
                  </c:pt>
                </c:lvl>
                <c:lvl>
                  <c:pt idx="2">
                    <c:v>28/03/2023</c:v>
                  </c:pt>
                  <c:pt idx="3">
                    <c:v>27/04/2023</c:v>
                  </c:pt>
                  <c:pt idx="4">
                    <c:v>17/05/2023</c:v>
                  </c:pt>
                  <c:pt idx="5">
                    <c:v>14/06/2023</c:v>
                  </c:pt>
                  <c:pt idx="6">
                    <c:v>11/07/2023</c:v>
                  </c:pt>
                  <c:pt idx="7">
                    <c:v>24/08/2023</c:v>
                  </c:pt>
                  <c:pt idx="8">
                    <c:v>27/09/2023</c:v>
                  </c:pt>
                  <c:pt idx="9">
                    <c:v>45.202</c:v>
                  </c:pt>
                  <c:pt idx="10">
                    <c:v>45.258</c:v>
                  </c:pt>
                  <c:pt idx="11">
                    <c:v>12/12/2023</c:v>
                  </c:pt>
                </c:lvl>
                <c:lvl>
                  <c:pt idx="2">
                    <c:v>Y: 3.156.040</c:v>
                  </c:pt>
                  <c:pt idx="3">
                    <c:v>Y: 3.156.040</c:v>
                  </c:pt>
                  <c:pt idx="4">
                    <c:v>Y: 3.156.040</c:v>
                  </c:pt>
                  <c:pt idx="5">
                    <c:v>Y: 3.156.040</c:v>
                  </c:pt>
                  <c:pt idx="6">
                    <c:v>Y: 3.156.040</c:v>
                  </c:pt>
                  <c:pt idx="7">
                    <c:v>Y: 3.156.040</c:v>
                  </c:pt>
                  <c:pt idx="8">
                    <c:v>Y: 3.156.040</c:v>
                  </c:pt>
                  <c:pt idx="9">
                    <c:v>Y: 3.156.040</c:v>
                  </c:pt>
                  <c:pt idx="10">
                    <c:v>Y: 3.156.040</c:v>
                  </c:pt>
                  <c:pt idx="11">
                    <c:v>Y: 3.156.040</c:v>
                  </c:pt>
                </c:lvl>
                <c:lvl>
                  <c:pt idx="2">
                    <c:v>X: 387.048</c:v>
                  </c:pt>
                  <c:pt idx="3">
                    <c:v>X: 387.048</c:v>
                  </c:pt>
                  <c:pt idx="4">
                    <c:v>X: 387.048</c:v>
                  </c:pt>
                  <c:pt idx="5">
                    <c:v>X: 387.048</c:v>
                  </c:pt>
                  <c:pt idx="6">
                    <c:v>X: 387.048</c:v>
                  </c:pt>
                  <c:pt idx="7">
                    <c:v>X: 387.048</c:v>
                  </c:pt>
                  <c:pt idx="8">
                    <c:v>X: 387.048</c:v>
                  </c:pt>
                  <c:pt idx="9">
                    <c:v>X: 387.048</c:v>
                  </c:pt>
                  <c:pt idx="10">
                    <c:v>X: 387.048</c:v>
                  </c:pt>
                  <c:pt idx="11">
                    <c:v>X: 387.048</c:v>
                  </c:pt>
                </c:lvl>
                <c:lvl>
                  <c:pt idx="0">
                    <c:v>1</c:v>
                  </c:pt>
                  <c:pt idx="1">
                    <c:v>2</c:v>
                  </c:pt>
                  <c:pt idx="2">
                    <c:v>3</c:v>
                  </c:pt>
                  <c:pt idx="3">
                    <c:v>4</c:v>
                  </c:pt>
                  <c:pt idx="4">
                    <c:v>5</c:v>
                  </c:pt>
                  <c:pt idx="5">
                    <c:v>6</c:v>
                  </c:pt>
                  <c:pt idx="6">
                    <c:v>7</c:v>
                  </c:pt>
                  <c:pt idx="7">
                    <c:v>8</c:v>
                  </c:pt>
                  <c:pt idx="8">
                    <c:v>9</c:v>
                  </c:pt>
                  <c:pt idx="9">
                    <c:v>10</c:v>
                  </c:pt>
                  <c:pt idx="10">
                    <c:v>11</c:v>
                  </c:pt>
                  <c:pt idx="11">
                    <c:v>12</c:v>
                  </c:pt>
                </c:lvl>
              </c:multiLvlStrCache>
            </c:multiLvlStrRef>
          </c:cat>
          <c:val>
            <c:numRef>
              <c:f>'2023 Efluente ETAR'!$D$34:$O$34</c:f>
              <c:numCache>
                <c:formatCode>#,##0.00</c:formatCode>
                <c:ptCount val="12"/>
                <c:pt idx="0">
                  <c:v>6</c:v>
                </c:pt>
                <c:pt idx="1">
                  <c:v>6</c:v>
                </c:pt>
                <c:pt idx="2">
                  <c:v>6</c:v>
                </c:pt>
                <c:pt idx="3">
                  <c:v>6</c:v>
                </c:pt>
                <c:pt idx="4">
                  <c:v>6</c:v>
                </c:pt>
                <c:pt idx="5">
                  <c:v>6</c:v>
                </c:pt>
                <c:pt idx="6">
                  <c:v>6</c:v>
                </c:pt>
                <c:pt idx="7">
                  <c:v>6</c:v>
                </c:pt>
                <c:pt idx="8">
                  <c:v>6</c:v>
                </c:pt>
                <c:pt idx="9">
                  <c:v>6</c:v>
                </c:pt>
                <c:pt idx="10">
                  <c:v>6</c:v>
                </c:pt>
                <c:pt idx="11">
                  <c:v>6</c:v>
                </c:pt>
              </c:numCache>
            </c:numRef>
          </c:val>
          <c:smooth val="0"/>
          <c:extLst>
            <c:ext xmlns:c16="http://schemas.microsoft.com/office/drawing/2014/chart" uri="{C3380CC4-5D6E-409C-BE32-E72D297353CC}">
              <c16:uniqueId val="{00000002-3E80-4E36-8885-DC462AB1A803}"/>
            </c:ext>
          </c:extLst>
        </c:ser>
        <c:dLbls>
          <c:showLegendKey val="0"/>
          <c:showVal val="0"/>
          <c:showCatName val="0"/>
          <c:showSerName val="0"/>
          <c:showPercent val="0"/>
          <c:showBubbleSize val="0"/>
        </c:dLbls>
        <c:hiLowLines>
          <c:spPr>
            <a:ln>
              <a:noFill/>
            </a:ln>
          </c:spPr>
        </c:hiLowLines>
        <c:marker val="1"/>
        <c:smooth val="0"/>
        <c:axId val="-547175200"/>
        <c:axId val="-547174656"/>
      </c:lineChart>
      <c:catAx>
        <c:axId val="-547177376"/>
        <c:scaling>
          <c:orientation val="minMax"/>
        </c:scaling>
        <c:delete val="0"/>
        <c:axPos val="b"/>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547183360"/>
        <c:crosses val="autoZero"/>
        <c:auto val="1"/>
        <c:lblAlgn val="ctr"/>
        <c:lblOffset val="100"/>
        <c:noMultiLvlLbl val="1"/>
      </c:catAx>
      <c:valAx>
        <c:axId val="-547183360"/>
        <c:scaling>
          <c:orientation val="minMax"/>
        </c:scaling>
        <c:delete val="0"/>
        <c:axPos val="l"/>
        <c:majorGridlines>
          <c:spPr>
            <a:ln w="9360">
              <a:solidFill>
                <a:srgbClr val="D9D9D9"/>
              </a:solidFill>
              <a:round/>
            </a:ln>
          </c:spPr>
        </c:majorGridlines>
        <c:title>
          <c:tx>
            <c:strRef>
              <c:f>'2023 Efluente ETAR'!$C$24</c:f>
              <c:strCache>
                <c:ptCount val="1"/>
                <c:pt idx="0">
                  <c:v>Ud pH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547177376"/>
        <c:crosses val="autoZero"/>
        <c:crossBetween val="between"/>
      </c:valAx>
      <c:catAx>
        <c:axId val="-547175200"/>
        <c:scaling>
          <c:orientation val="minMax"/>
        </c:scaling>
        <c:delete val="1"/>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General" sourceLinked="1"/>
        <c:majorTickMark val="out"/>
        <c:minorTickMark val="none"/>
        <c:tickLblPos val="nextTo"/>
        <c:crossAx val="-547174656"/>
        <c:crosses val="autoZero"/>
        <c:auto val="1"/>
        <c:lblAlgn val="ctr"/>
        <c:lblOffset val="100"/>
        <c:noMultiLvlLbl val="1"/>
      </c:catAx>
      <c:valAx>
        <c:axId val="-547174656"/>
        <c:scaling>
          <c:orientation val="minMax"/>
        </c:scaling>
        <c:delete val="1"/>
        <c:axPos val="l"/>
        <c:majorGridlines>
          <c:spPr>
            <a:ln w="9360">
              <a:solidFill>
                <a:srgbClr val="D9D9D9"/>
              </a:solidFill>
              <a:round/>
            </a:ln>
          </c:spPr>
        </c:majorGridlines>
        <c:numFmt formatCode="General" sourceLinked="0"/>
        <c:majorTickMark val="none"/>
        <c:minorTickMark val="none"/>
        <c:tickLblPos val="nextTo"/>
        <c:crossAx val="-547175200"/>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strRef>
          <c:f>'2023 Efluente ETAR'!$B$26</c:f>
          <c:strCache>
            <c:ptCount val="1"/>
            <c:pt idx="0">
              <c:v>DQO</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ETAR'!$B$26:$C$26</c:f>
              <c:strCache>
                <c:ptCount val="2"/>
                <c:pt idx="0">
                  <c:v>DQO</c:v>
                </c:pt>
                <c:pt idx="1">
                  <c:v>mg/l </c:v>
                </c:pt>
              </c:strCache>
            </c:strRef>
          </c:tx>
          <c:spPr>
            <a:solidFill>
              <a:srgbClr val="FFC000"/>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ETAR'!$D$19:$O$19</c:f>
              <c:numCache>
                <c:formatCode>m/d/yyyy</c:formatCode>
                <c:ptCount val="12"/>
                <c:pt idx="2">
                  <c:v>45013</c:v>
                </c:pt>
                <c:pt idx="3">
                  <c:v>45043</c:v>
                </c:pt>
                <c:pt idx="4">
                  <c:v>45063</c:v>
                </c:pt>
                <c:pt idx="5">
                  <c:v>45091</c:v>
                </c:pt>
                <c:pt idx="6">
                  <c:v>45118</c:v>
                </c:pt>
                <c:pt idx="7">
                  <c:v>45162</c:v>
                </c:pt>
                <c:pt idx="8">
                  <c:v>45196</c:v>
                </c:pt>
                <c:pt idx="9" formatCode="#,##0">
                  <c:v>45202</c:v>
                </c:pt>
                <c:pt idx="10" formatCode="#,##0">
                  <c:v>45258</c:v>
                </c:pt>
                <c:pt idx="11">
                  <c:v>45272</c:v>
                </c:pt>
              </c:numCache>
            </c:numRef>
          </c:cat>
          <c:val>
            <c:numRef>
              <c:f>'2023 Efluente ETAR'!$D$26:$O$26</c:f>
              <c:numCache>
                <c:formatCode>#,##0.00</c:formatCode>
                <c:ptCount val="12"/>
                <c:pt idx="2">
                  <c:v>1350</c:v>
                </c:pt>
                <c:pt idx="3">
                  <c:v>1510</c:v>
                </c:pt>
                <c:pt idx="4">
                  <c:v>1320</c:v>
                </c:pt>
                <c:pt idx="5">
                  <c:v>849</c:v>
                </c:pt>
                <c:pt idx="6">
                  <c:v>1095.4000000000001</c:v>
                </c:pt>
                <c:pt idx="7">
                  <c:v>1090</c:v>
                </c:pt>
                <c:pt idx="8">
                  <c:v>501</c:v>
                </c:pt>
                <c:pt idx="9" formatCode="#,##0">
                  <c:v>715</c:v>
                </c:pt>
                <c:pt idx="10" formatCode="#,##0">
                  <c:v>775</c:v>
                </c:pt>
                <c:pt idx="11">
                  <c:v>640</c:v>
                </c:pt>
              </c:numCache>
            </c:numRef>
          </c:val>
          <c:extLst>
            <c:ext xmlns:c16="http://schemas.microsoft.com/office/drawing/2014/chart" uri="{C3380CC4-5D6E-409C-BE32-E72D297353CC}">
              <c16:uniqueId val="{00000000-6DCA-44A8-9787-5A7B4514A883}"/>
            </c:ext>
          </c:extLst>
        </c:ser>
        <c:dLbls>
          <c:showLegendKey val="0"/>
          <c:showVal val="0"/>
          <c:showCatName val="0"/>
          <c:showSerName val="0"/>
          <c:showPercent val="0"/>
          <c:showBubbleSize val="0"/>
        </c:dLbls>
        <c:gapWidth val="219"/>
        <c:overlap val="-27"/>
        <c:axId val="-547187712"/>
        <c:axId val="-547179008"/>
      </c:barChart>
      <c:catAx>
        <c:axId val="-547187712"/>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547179008"/>
        <c:crosses val="autoZero"/>
        <c:auto val="1"/>
        <c:lblAlgn val="ctr"/>
        <c:lblOffset val="100"/>
        <c:noMultiLvlLbl val="1"/>
      </c:catAx>
      <c:valAx>
        <c:axId val="-547179008"/>
        <c:scaling>
          <c:orientation val="minMax"/>
        </c:scaling>
        <c:delete val="0"/>
        <c:axPos val="l"/>
        <c:majorGridlines>
          <c:spPr>
            <a:ln w="9360">
              <a:solidFill>
                <a:srgbClr val="D9D9D9"/>
              </a:solidFill>
              <a:round/>
            </a:ln>
          </c:spPr>
        </c:majorGridlines>
        <c:title>
          <c:tx>
            <c:strRef>
              <c:f>'2023 Efluente ETAR'!$C$26</c:f>
              <c:strCache>
                <c:ptCount val="1"/>
                <c:pt idx="0">
                  <c:v>mg/l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547187712"/>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strRef>
          <c:f>'2023 Efluente ETAR'!$B$25</c:f>
          <c:strCache>
            <c:ptCount val="1"/>
            <c:pt idx="0">
              <c:v>DBO5</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ETAR'!$B$25:$C$25</c:f>
              <c:strCache>
                <c:ptCount val="2"/>
                <c:pt idx="0">
                  <c:v>DBO5</c:v>
                </c:pt>
                <c:pt idx="1">
                  <c:v>mg/l </c:v>
                </c:pt>
              </c:strCache>
            </c:strRef>
          </c:tx>
          <c:spPr>
            <a:solidFill>
              <a:srgbClr val="5B9BD5"/>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ETAR'!$D$19:$O$19</c:f>
              <c:numCache>
                <c:formatCode>m/d/yyyy</c:formatCode>
                <c:ptCount val="12"/>
                <c:pt idx="2">
                  <c:v>45013</c:v>
                </c:pt>
                <c:pt idx="3">
                  <c:v>45043</c:v>
                </c:pt>
                <c:pt idx="4">
                  <c:v>45063</c:v>
                </c:pt>
                <c:pt idx="5">
                  <c:v>45091</c:v>
                </c:pt>
                <c:pt idx="6">
                  <c:v>45118</c:v>
                </c:pt>
                <c:pt idx="7">
                  <c:v>45162</c:v>
                </c:pt>
                <c:pt idx="8">
                  <c:v>45196</c:v>
                </c:pt>
                <c:pt idx="9" formatCode="#,##0">
                  <c:v>45202</c:v>
                </c:pt>
                <c:pt idx="10" formatCode="#,##0">
                  <c:v>45258</c:v>
                </c:pt>
                <c:pt idx="11">
                  <c:v>45272</c:v>
                </c:pt>
              </c:numCache>
            </c:numRef>
          </c:cat>
          <c:val>
            <c:numRef>
              <c:f>'2023 Efluente ETAR'!$D$25:$O$25</c:f>
              <c:numCache>
                <c:formatCode>#,##0.00</c:formatCode>
                <c:ptCount val="12"/>
                <c:pt idx="2">
                  <c:v>515</c:v>
                </c:pt>
                <c:pt idx="3">
                  <c:v>502</c:v>
                </c:pt>
                <c:pt idx="4">
                  <c:v>598</c:v>
                </c:pt>
                <c:pt idx="5">
                  <c:v>528</c:v>
                </c:pt>
                <c:pt idx="6">
                  <c:v>550</c:v>
                </c:pt>
                <c:pt idx="7">
                  <c:v>388</c:v>
                </c:pt>
                <c:pt idx="8">
                  <c:v>355</c:v>
                </c:pt>
                <c:pt idx="9" formatCode="#,##0">
                  <c:v>412</c:v>
                </c:pt>
                <c:pt idx="10" formatCode="#,##0">
                  <c:v>337</c:v>
                </c:pt>
                <c:pt idx="11">
                  <c:v>380</c:v>
                </c:pt>
              </c:numCache>
            </c:numRef>
          </c:val>
          <c:extLst>
            <c:ext xmlns:c16="http://schemas.microsoft.com/office/drawing/2014/chart" uri="{C3380CC4-5D6E-409C-BE32-E72D297353CC}">
              <c16:uniqueId val="{00000000-BFBD-410B-B42C-2B30FE76C39C}"/>
            </c:ext>
          </c:extLst>
        </c:ser>
        <c:dLbls>
          <c:showLegendKey val="0"/>
          <c:showVal val="0"/>
          <c:showCatName val="0"/>
          <c:showSerName val="0"/>
          <c:showPercent val="0"/>
          <c:showBubbleSize val="0"/>
        </c:dLbls>
        <c:gapWidth val="219"/>
        <c:overlap val="-27"/>
        <c:axId val="-547178464"/>
        <c:axId val="-547182272"/>
      </c:barChart>
      <c:catAx>
        <c:axId val="-547178464"/>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547182272"/>
        <c:crosses val="autoZero"/>
        <c:auto val="1"/>
        <c:lblAlgn val="ctr"/>
        <c:lblOffset val="100"/>
        <c:noMultiLvlLbl val="1"/>
      </c:catAx>
      <c:valAx>
        <c:axId val="-547182272"/>
        <c:scaling>
          <c:orientation val="minMax"/>
        </c:scaling>
        <c:delete val="0"/>
        <c:axPos val="l"/>
        <c:majorGridlines>
          <c:spPr>
            <a:ln w="9360">
              <a:solidFill>
                <a:srgbClr val="D9D9D9"/>
              </a:solidFill>
              <a:round/>
            </a:ln>
          </c:spPr>
        </c:majorGridlines>
        <c:title>
          <c:tx>
            <c:strRef>
              <c:f>'2023 Efluente ETAR'!$C$25</c:f>
              <c:strCache>
                <c:ptCount val="1"/>
                <c:pt idx="0">
                  <c:v>mg/l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547178464"/>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Afluente ETAR'!$B$25</c:f>
          <c:strCache>
            <c:ptCount val="1"/>
            <c:pt idx="0">
              <c:v>Enterococos intestinales</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Afluente ETAR'!$B$25:$C$25</c:f>
              <c:strCache>
                <c:ptCount val="2"/>
                <c:pt idx="0">
                  <c:v>Enterococos intestinales</c:v>
                </c:pt>
                <c:pt idx="1">
                  <c:v>ufc/100 ml</c:v>
                </c:pt>
              </c:strCache>
            </c:strRef>
          </c:tx>
          <c:spPr>
            <a:solidFill>
              <a:schemeClr val="accent2"/>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Afluente ETAR'!$D$18:$G$18</c:f>
              <c:numCache>
                <c:formatCode>m/d/yyyy</c:formatCode>
                <c:ptCount val="4"/>
                <c:pt idx="0">
                  <c:v>45013</c:v>
                </c:pt>
                <c:pt idx="1">
                  <c:v>45063</c:v>
                </c:pt>
                <c:pt idx="2">
                  <c:v>45162</c:v>
                </c:pt>
                <c:pt idx="3">
                  <c:v>45258</c:v>
                </c:pt>
              </c:numCache>
            </c:numRef>
          </c:cat>
          <c:val>
            <c:numRef>
              <c:f>'2023 Afluente ETAR'!$D$25:$G$25</c:f>
              <c:numCache>
                <c:formatCode>#,##0.00</c:formatCode>
                <c:ptCount val="4"/>
                <c:pt idx="0">
                  <c:v>13500000</c:v>
                </c:pt>
                <c:pt idx="1">
                  <c:v>17200000</c:v>
                </c:pt>
                <c:pt idx="2">
                  <c:v>54800000</c:v>
                </c:pt>
                <c:pt idx="3">
                  <c:v>43500000</c:v>
                </c:pt>
              </c:numCache>
            </c:numRef>
          </c:val>
          <c:extLst>
            <c:ext xmlns:c16="http://schemas.microsoft.com/office/drawing/2014/chart" uri="{C3380CC4-5D6E-409C-BE32-E72D297353CC}">
              <c16:uniqueId val="{00000000-55C8-430B-AF32-7491B5E203FE}"/>
            </c:ext>
          </c:extLst>
        </c:ser>
        <c:dLbls>
          <c:showLegendKey val="0"/>
          <c:showVal val="0"/>
          <c:showCatName val="0"/>
          <c:showSerName val="0"/>
          <c:showPercent val="0"/>
          <c:showBubbleSize val="0"/>
        </c:dLbls>
        <c:gapWidth val="219"/>
        <c:overlap val="-27"/>
        <c:axId val="-385786864"/>
        <c:axId val="-385786320"/>
      </c:barChart>
      <c:dateAx>
        <c:axId val="-385786864"/>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385786320"/>
        <c:crosses val="autoZero"/>
        <c:auto val="1"/>
        <c:lblOffset val="100"/>
        <c:baseTimeUnit val="months"/>
      </c:dateAx>
      <c:valAx>
        <c:axId val="-385786320"/>
        <c:scaling>
          <c:orientation val="minMax"/>
        </c:scaling>
        <c:delete val="0"/>
        <c:axPos val="l"/>
        <c:majorGridlines>
          <c:spPr>
            <a:ln w="9360" cap="flat" cmpd="sng" algn="ctr">
              <a:solidFill>
                <a:srgbClr val="D9D9D9"/>
              </a:solidFill>
              <a:prstDash val="solid"/>
              <a:round/>
            </a:ln>
            <a:effectLst/>
          </c:spPr>
        </c:majorGridlines>
        <c:title>
          <c:tx>
            <c:strRef>
              <c:f>'2023 Afluente ETAR'!$C$25</c:f>
              <c:strCache>
                <c:ptCount val="1"/>
                <c:pt idx="0">
                  <c:v>ufc/100 ml</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00E+0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385786864"/>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strRef>
          <c:f>'2023 Efluente ETAR'!$B$31</c:f>
          <c:strCache>
            <c:ptCount val="1"/>
            <c:pt idx="0">
              <c:v>Escherichia coli</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ETAR'!$B$31:$C$31</c:f>
              <c:strCache>
                <c:ptCount val="2"/>
                <c:pt idx="0">
                  <c:v>Escherichia coli</c:v>
                </c:pt>
                <c:pt idx="1">
                  <c:v>ufc/100 ml</c:v>
                </c:pt>
              </c:strCache>
            </c:strRef>
          </c:tx>
          <c:spPr>
            <a:solidFill>
              <a:srgbClr val="70AD47"/>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ETAR'!$D$19:$O$19</c:f>
              <c:numCache>
                <c:formatCode>m/d/yyyy</c:formatCode>
                <c:ptCount val="12"/>
                <c:pt idx="2">
                  <c:v>45013</c:v>
                </c:pt>
                <c:pt idx="3">
                  <c:v>45043</c:v>
                </c:pt>
                <c:pt idx="4">
                  <c:v>45063</c:v>
                </c:pt>
                <c:pt idx="5">
                  <c:v>45091</c:v>
                </c:pt>
                <c:pt idx="6">
                  <c:v>45118</c:v>
                </c:pt>
                <c:pt idx="7">
                  <c:v>45162</c:v>
                </c:pt>
                <c:pt idx="8">
                  <c:v>45196</c:v>
                </c:pt>
                <c:pt idx="9" formatCode="#,##0">
                  <c:v>45202</c:v>
                </c:pt>
                <c:pt idx="10" formatCode="#,##0">
                  <c:v>45258</c:v>
                </c:pt>
                <c:pt idx="11">
                  <c:v>45272</c:v>
                </c:pt>
              </c:numCache>
            </c:numRef>
          </c:cat>
          <c:val>
            <c:numRef>
              <c:f>'2023 Efluente ETAR'!$D$31:$O$31</c:f>
              <c:numCache>
                <c:formatCode>0.00E+00</c:formatCode>
                <c:ptCount val="12"/>
                <c:pt idx="2">
                  <c:v>0</c:v>
                </c:pt>
                <c:pt idx="3">
                  <c:v>0</c:v>
                </c:pt>
                <c:pt idx="4">
                  <c:v>0</c:v>
                </c:pt>
                <c:pt idx="5">
                  <c:v>0</c:v>
                </c:pt>
                <c:pt idx="6">
                  <c:v>14400000</c:v>
                </c:pt>
                <c:pt idx="7">
                  <c:v>19200000</c:v>
                </c:pt>
                <c:pt idx="8">
                  <c:v>5480000</c:v>
                </c:pt>
                <c:pt idx="9" formatCode="#,##0">
                  <c:v>10800000</c:v>
                </c:pt>
                <c:pt idx="10" formatCode="#,##0">
                  <c:v>11400000</c:v>
                </c:pt>
                <c:pt idx="11">
                  <c:v>6630000</c:v>
                </c:pt>
              </c:numCache>
            </c:numRef>
          </c:val>
          <c:extLst>
            <c:ext xmlns:c16="http://schemas.microsoft.com/office/drawing/2014/chart" uri="{C3380CC4-5D6E-409C-BE32-E72D297353CC}">
              <c16:uniqueId val="{00000000-55C8-430B-AF32-7491B5E203FE}"/>
            </c:ext>
          </c:extLst>
        </c:ser>
        <c:dLbls>
          <c:showLegendKey val="0"/>
          <c:showVal val="0"/>
          <c:showCatName val="0"/>
          <c:showSerName val="0"/>
          <c:showPercent val="0"/>
          <c:showBubbleSize val="0"/>
        </c:dLbls>
        <c:gapWidth val="219"/>
        <c:overlap val="-27"/>
        <c:axId val="-547181728"/>
        <c:axId val="-547173568"/>
      </c:barChart>
      <c:catAx>
        <c:axId val="-547181728"/>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547173568"/>
        <c:crosses val="autoZero"/>
        <c:auto val="1"/>
        <c:lblAlgn val="ctr"/>
        <c:lblOffset val="100"/>
        <c:noMultiLvlLbl val="1"/>
      </c:catAx>
      <c:valAx>
        <c:axId val="-547173568"/>
        <c:scaling>
          <c:orientation val="minMax"/>
        </c:scaling>
        <c:delete val="0"/>
        <c:axPos val="l"/>
        <c:majorGridlines>
          <c:spPr>
            <a:ln w="9360">
              <a:solidFill>
                <a:srgbClr val="D9D9D9"/>
              </a:solidFill>
              <a:round/>
            </a:ln>
          </c:spPr>
        </c:majorGridlines>
        <c:title>
          <c:tx>
            <c:strRef>
              <c:f>'2023 Efluente ETAR'!$C$31</c:f>
              <c:strCache>
                <c:ptCount val="1"/>
                <c:pt idx="0">
                  <c:v>ufc/100 ml</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0E+0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547181728"/>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strRef>
          <c:f>'2023 Efluente ETAR'!$B$28</c:f>
          <c:strCache>
            <c:ptCount val="1"/>
            <c:pt idx="0">
              <c:v>Cloro libre residual </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ETAR'!$B$28:$C$28</c:f>
              <c:strCache>
                <c:ptCount val="2"/>
                <c:pt idx="0">
                  <c:v>Cloro libre residual </c:v>
                </c:pt>
                <c:pt idx="1">
                  <c:v>mg/l </c:v>
                </c:pt>
              </c:strCache>
            </c:strRef>
          </c:tx>
          <c:spPr>
            <a:solidFill>
              <a:srgbClr val="264478"/>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ETAR'!$D$19:$O$19</c:f>
              <c:numCache>
                <c:formatCode>m/d/yyyy</c:formatCode>
                <c:ptCount val="12"/>
                <c:pt idx="2">
                  <c:v>45013</c:v>
                </c:pt>
                <c:pt idx="3">
                  <c:v>45043</c:v>
                </c:pt>
                <c:pt idx="4">
                  <c:v>45063</c:v>
                </c:pt>
                <c:pt idx="5">
                  <c:v>45091</c:v>
                </c:pt>
                <c:pt idx="6">
                  <c:v>45118</c:v>
                </c:pt>
                <c:pt idx="7">
                  <c:v>45162</c:v>
                </c:pt>
                <c:pt idx="8">
                  <c:v>45196</c:v>
                </c:pt>
                <c:pt idx="9" formatCode="#,##0">
                  <c:v>45202</c:v>
                </c:pt>
                <c:pt idx="10" formatCode="#,##0">
                  <c:v>45258</c:v>
                </c:pt>
                <c:pt idx="11">
                  <c:v>45272</c:v>
                </c:pt>
              </c:numCache>
            </c:numRef>
          </c:cat>
          <c:val>
            <c:numRef>
              <c:f>'2023 Efluente ETAR'!$D$28:$O$28</c:f>
              <c:numCache>
                <c:formatCode>#,##0.00</c:formatCode>
                <c:ptCount val="12"/>
                <c:pt idx="2">
                  <c:v>2.4</c:v>
                </c:pt>
                <c:pt idx="3">
                  <c:v>1</c:v>
                </c:pt>
                <c:pt idx="4">
                  <c:v>0.5</c:v>
                </c:pt>
                <c:pt idx="5">
                  <c:v>1.1000000000000001</c:v>
                </c:pt>
                <c:pt idx="6">
                  <c:v>0</c:v>
                </c:pt>
                <c:pt idx="7">
                  <c:v>1.6</c:v>
                </c:pt>
                <c:pt idx="8">
                  <c:v>0.4</c:v>
                </c:pt>
                <c:pt idx="9" formatCode="#,##0">
                  <c:v>0.3</c:v>
                </c:pt>
                <c:pt idx="10" formatCode="#,##0">
                  <c:v>0.4</c:v>
                </c:pt>
                <c:pt idx="11">
                  <c:v>0</c:v>
                </c:pt>
              </c:numCache>
            </c:numRef>
          </c:val>
          <c:extLst>
            <c:ext xmlns:c16="http://schemas.microsoft.com/office/drawing/2014/chart" uri="{C3380CC4-5D6E-409C-BE32-E72D297353CC}">
              <c16:uniqueId val="{00000000-75F6-4343-8F7A-53A4225BAF99}"/>
            </c:ext>
          </c:extLst>
        </c:ser>
        <c:dLbls>
          <c:showLegendKey val="0"/>
          <c:showVal val="0"/>
          <c:showCatName val="0"/>
          <c:showSerName val="0"/>
          <c:showPercent val="0"/>
          <c:showBubbleSize val="0"/>
        </c:dLbls>
        <c:gapWidth val="219"/>
        <c:overlap val="-27"/>
        <c:axId val="-547175744"/>
        <c:axId val="-547174112"/>
      </c:barChart>
      <c:catAx>
        <c:axId val="-547175744"/>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547174112"/>
        <c:crosses val="autoZero"/>
        <c:auto val="1"/>
        <c:lblAlgn val="ctr"/>
        <c:lblOffset val="100"/>
        <c:noMultiLvlLbl val="1"/>
      </c:catAx>
      <c:valAx>
        <c:axId val="-547174112"/>
        <c:scaling>
          <c:orientation val="minMax"/>
        </c:scaling>
        <c:delete val="0"/>
        <c:axPos val="l"/>
        <c:majorGridlines>
          <c:spPr>
            <a:ln w="9360">
              <a:solidFill>
                <a:srgbClr val="D9D9D9"/>
              </a:solidFill>
              <a:round/>
            </a:ln>
          </c:spPr>
        </c:majorGridlines>
        <c:title>
          <c:tx>
            <c:strRef>
              <c:f>'2023 Efluente ETAR'!$C$28</c:f>
              <c:strCache>
                <c:ptCount val="1"/>
                <c:pt idx="0">
                  <c:v>mg/l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547175744"/>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Efluente ETAR'!$B$30</c:f>
          <c:strCache>
            <c:ptCount val="1"/>
            <c:pt idx="0">
              <c:v>Enterocos intestinales</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1"/>
          <c:order val="0"/>
          <c:tx>
            <c:strRef>
              <c:f>'2023 Efluente ETAR'!$B$30:$C$30</c:f>
              <c:strCache>
                <c:ptCount val="2"/>
                <c:pt idx="0">
                  <c:v>Enterocos intestinales</c:v>
                </c:pt>
                <c:pt idx="1">
                  <c:v>ufc/100 ml</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'2023 Efluente ETAR'!$D$19:$O$19</c:f>
              <c:numCache>
                <c:formatCode>m/d/yyyy</c:formatCode>
                <c:ptCount val="12"/>
                <c:pt idx="2">
                  <c:v>45013</c:v>
                </c:pt>
                <c:pt idx="3">
                  <c:v>45043</c:v>
                </c:pt>
                <c:pt idx="4">
                  <c:v>45063</c:v>
                </c:pt>
                <c:pt idx="5">
                  <c:v>45091</c:v>
                </c:pt>
                <c:pt idx="6">
                  <c:v>45118</c:v>
                </c:pt>
                <c:pt idx="7">
                  <c:v>45162</c:v>
                </c:pt>
                <c:pt idx="8">
                  <c:v>45196</c:v>
                </c:pt>
                <c:pt idx="9" formatCode="#,##0">
                  <c:v>45202</c:v>
                </c:pt>
                <c:pt idx="10" formatCode="#,##0">
                  <c:v>45258</c:v>
                </c:pt>
                <c:pt idx="11">
                  <c:v>45272</c:v>
                </c:pt>
              </c:numCache>
            </c:numRef>
          </c:cat>
          <c:val>
            <c:numRef>
              <c:f>'2023 Efluente ETAR'!$D$30:$O$30</c:f>
              <c:numCache>
                <c:formatCode>0.00E+00</c:formatCode>
                <c:ptCount val="12"/>
                <c:pt idx="2">
                  <c:v>0</c:v>
                </c:pt>
                <c:pt idx="3">
                  <c:v>0</c:v>
                </c:pt>
                <c:pt idx="4">
                  <c:v>0</c:v>
                </c:pt>
                <c:pt idx="5">
                  <c:v>0</c:v>
                </c:pt>
                <c:pt idx="6">
                  <c:v>2350000</c:v>
                </c:pt>
                <c:pt idx="7">
                  <c:v>1080000</c:v>
                </c:pt>
                <c:pt idx="8">
                  <c:v>520000</c:v>
                </c:pt>
                <c:pt idx="9" formatCode="#,##0">
                  <c:v>1210000</c:v>
                </c:pt>
                <c:pt idx="10" formatCode="#,##0">
                  <c:v>1350000</c:v>
                </c:pt>
                <c:pt idx="11">
                  <c:v>410000</c:v>
                </c:pt>
              </c:numCache>
            </c:numRef>
          </c:val>
          <c:extLst>
            <c:ext xmlns:c16="http://schemas.microsoft.com/office/drawing/2014/chart" uri="{C3380CC4-5D6E-409C-BE32-E72D297353CC}">
              <c16:uniqueId val="{00000002-5910-4785-ACC4-294A80D0F53A}"/>
            </c:ext>
          </c:extLst>
        </c:ser>
        <c:dLbls>
          <c:showLegendKey val="0"/>
          <c:showVal val="0"/>
          <c:showCatName val="0"/>
          <c:showSerName val="0"/>
          <c:showPercent val="0"/>
          <c:showBubbleSize val="0"/>
        </c:dLbls>
        <c:gapWidth val="219"/>
        <c:overlap val="-27"/>
        <c:axId val="-547186080"/>
        <c:axId val="-547182816"/>
      </c:barChart>
      <c:catAx>
        <c:axId val="-547186080"/>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182816"/>
        <c:crosses val="autoZero"/>
        <c:auto val="1"/>
        <c:lblAlgn val="ctr"/>
        <c:lblOffset val="100"/>
        <c:noMultiLvlLbl val="1"/>
      </c:catAx>
      <c:valAx>
        <c:axId val="-547182816"/>
        <c:scaling>
          <c:orientation val="minMax"/>
        </c:scaling>
        <c:delete val="0"/>
        <c:axPos val="l"/>
        <c:majorGridlines>
          <c:spPr>
            <a:ln w="9360" cap="flat" cmpd="sng" algn="ctr">
              <a:solidFill>
                <a:srgbClr val="D9D9D9"/>
              </a:solidFill>
              <a:prstDash val="solid"/>
              <a:round/>
            </a:ln>
            <a:effectLst/>
          </c:spPr>
        </c:majorGridlines>
        <c:title>
          <c:tx>
            <c:strRef>
              <c:f>'2023 Efluente ETAR'!$C$30</c:f>
              <c:strCache>
                <c:ptCount val="1"/>
                <c:pt idx="0">
                  <c:v>ufc/100 ml</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0E+0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186080"/>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strRef>
          <c:f>'2023 Efluente ETAR'!$B$27</c:f>
          <c:strCache>
            <c:ptCount val="1"/>
            <c:pt idx="0">
              <c:v>Total de sólidos en suspensión </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Efluente ETAR'!$B$27:$C$27</c:f>
              <c:strCache>
                <c:ptCount val="2"/>
                <c:pt idx="0">
                  <c:v>Total de sólidos en suspensión </c:v>
                </c:pt>
                <c:pt idx="1">
                  <c:v>mg/l </c:v>
                </c:pt>
              </c:strCache>
            </c:strRef>
          </c:tx>
          <c:spPr>
            <a:solidFill>
              <a:srgbClr val="997300"/>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ETAR'!$D$19:$O$19</c:f>
              <c:numCache>
                <c:formatCode>m/d/yyyy</c:formatCode>
                <c:ptCount val="12"/>
                <c:pt idx="2">
                  <c:v>45013</c:v>
                </c:pt>
                <c:pt idx="3">
                  <c:v>45043</c:v>
                </c:pt>
                <c:pt idx="4">
                  <c:v>45063</c:v>
                </c:pt>
                <c:pt idx="5">
                  <c:v>45091</c:v>
                </c:pt>
                <c:pt idx="6">
                  <c:v>45118</c:v>
                </c:pt>
                <c:pt idx="7">
                  <c:v>45162</c:v>
                </c:pt>
                <c:pt idx="8">
                  <c:v>45196</c:v>
                </c:pt>
                <c:pt idx="9" formatCode="#,##0">
                  <c:v>45202</c:v>
                </c:pt>
                <c:pt idx="10" formatCode="#,##0">
                  <c:v>45258</c:v>
                </c:pt>
                <c:pt idx="11">
                  <c:v>45272</c:v>
                </c:pt>
              </c:numCache>
            </c:numRef>
          </c:cat>
          <c:val>
            <c:numRef>
              <c:f>'2023 Efluente ETAR'!$D$27:$O$27</c:f>
              <c:numCache>
                <c:formatCode>#,##0.00</c:formatCode>
                <c:ptCount val="12"/>
                <c:pt idx="2">
                  <c:v>268</c:v>
                </c:pt>
                <c:pt idx="3">
                  <c:v>412</c:v>
                </c:pt>
                <c:pt idx="4">
                  <c:v>460</c:v>
                </c:pt>
                <c:pt idx="5">
                  <c:v>208</c:v>
                </c:pt>
                <c:pt idx="6">
                  <c:v>816</c:v>
                </c:pt>
                <c:pt idx="7">
                  <c:v>320</c:v>
                </c:pt>
                <c:pt idx="8">
                  <c:v>224</c:v>
                </c:pt>
                <c:pt idx="9" formatCode="#,##0">
                  <c:v>216</c:v>
                </c:pt>
                <c:pt idx="10" formatCode="#,##0">
                  <c:v>244</c:v>
                </c:pt>
                <c:pt idx="11">
                  <c:v>192</c:v>
                </c:pt>
              </c:numCache>
            </c:numRef>
          </c:val>
          <c:extLst>
            <c:ext xmlns:c16="http://schemas.microsoft.com/office/drawing/2014/chart" uri="{C3380CC4-5D6E-409C-BE32-E72D297353CC}">
              <c16:uniqueId val="{00000000-4F1D-4D04-8ABE-6DBFA2EAD300}"/>
            </c:ext>
          </c:extLst>
        </c:ser>
        <c:dLbls>
          <c:showLegendKey val="0"/>
          <c:showVal val="0"/>
          <c:showCatName val="0"/>
          <c:showSerName val="0"/>
          <c:showPercent val="0"/>
          <c:showBubbleSize val="0"/>
        </c:dLbls>
        <c:gapWidth val="219"/>
        <c:overlap val="-27"/>
        <c:axId val="-547825280"/>
        <c:axId val="-547823104"/>
      </c:barChart>
      <c:catAx>
        <c:axId val="-547825280"/>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547823104"/>
        <c:crosses val="autoZero"/>
        <c:auto val="1"/>
        <c:lblAlgn val="ctr"/>
        <c:lblOffset val="100"/>
        <c:noMultiLvlLbl val="1"/>
      </c:catAx>
      <c:valAx>
        <c:axId val="-547823104"/>
        <c:scaling>
          <c:orientation val="minMax"/>
        </c:scaling>
        <c:delete val="0"/>
        <c:axPos val="l"/>
        <c:majorGridlines>
          <c:spPr>
            <a:ln w="9360">
              <a:solidFill>
                <a:srgbClr val="D9D9D9"/>
              </a:solidFill>
              <a:round/>
            </a:ln>
          </c:spPr>
        </c:majorGridlines>
        <c:title>
          <c:tx>
            <c:strRef>
              <c:f>'2023 Efluente ETAR'!$C$27</c:f>
              <c:strCache>
                <c:ptCount val="1"/>
                <c:pt idx="0">
                  <c:v>mg/l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547825280"/>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'2023 Efluente ETAR'!$B$23</c:f>
          <c:strCache>
            <c:ptCount val="1"/>
            <c:pt idx="0">
              <c:v>Temperatura in situ</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Efluente ETAR'!$B$23:$C$23</c:f>
              <c:strCache>
                <c:ptCount val="2"/>
                <c:pt idx="0">
                  <c:v>Temperatura in situ</c:v>
                </c:pt>
                <c:pt idx="1">
                  <c:v>ºC</c:v>
                </c:pt>
              </c:strCache>
            </c:strRef>
          </c:tx>
          <c:spPr>
            <a:solidFill>
              <a:schemeClr val="accent6"/>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ETAR'!$D$19:$O$19</c:f>
              <c:numCache>
                <c:formatCode>m/d/yyyy</c:formatCode>
                <c:ptCount val="12"/>
                <c:pt idx="2">
                  <c:v>45013</c:v>
                </c:pt>
                <c:pt idx="3">
                  <c:v>45043</c:v>
                </c:pt>
                <c:pt idx="4">
                  <c:v>45063</c:v>
                </c:pt>
                <c:pt idx="5">
                  <c:v>45091</c:v>
                </c:pt>
                <c:pt idx="6">
                  <c:v>45118</c:v>
                </c:pt>
                <c:pt idx="7">
                  <c:v>45162</c:v>
                </c:pt>
                <c:pt idx="8">
                  <c:v>45196</c:v>
                </c:pt>
                <c:pt idx="9" formatCode="#,##0">
                  <c:v>45202</c:v>
                </c:pt>
                <c:pt idx="10" formatCode="#,##0">
                  <c:v>45258</c:v>
                </c:pt>
                <c:pt idx="11">
                  <c:v>45272</c:v>
                </c:pt>
              </c:numCache>
            </c:numRef>
          </c:cat>
          <c:val>
            <c:numRef>
              <c:f>'2023 Efluente ETAR'!$D$23:$O$23</c:f>
              <c:numCache>
                <c:formatCode>#,##0.00</c:formatCode>
                <c:ptCount val="12"/>
                <c:pt idx="2">
                  <c:v>25.7</c:v>
                </c:pt>
                <c:pt idx="3">
                  <c:v>27.5</c:v>
                </c:pt>
                <c:pt idx="4">
                  <c:v>27</c:v>
                </c:pt>
                <c:pt idx="5">
                  <c:v>27.5</c:v>
                </c:pt>
                <c:pt idx="6">
                  <c:v>30</c:v>
                </c:pt>
                <c:pt idx="7">
                  <c:v>32.5</c:v>
                </c:pt>
                <c:pt idx="8">
                  <c:v>29.4</c:v>
                </c:pt>
                <c:pt idx="9" formatCode="#,##0">
                  <c:v>31</c:v>
                </c:pt>
                <c:pt idx="10" formatCode="#,##0">
                  <c:v>25.2</c:v>
                </c:pt>
                <c:pt idx="11">
                  <c:v>24.1</c:v>
                </c:pt>
              </c:numCache>
            </c:numRef>
          </c:val>
          <c:extLst>
            <c:ext xmlns:c16="http://schemas.microsoft.com/office/drawing/2014/chart" uri="{C3380CC4-5D6E-409C-BE32-E72D297353CC}">
              <c16:uniqueId val="{00000000-DE2E-4EDD-B36B-3F7D686B8E2A}"/>
            </c:ext>
          </c:extLst>
        </c:ser>
        <c:dLbls>
          <c:showLegendKey val="0"/>
          <c:showVal val="0"/>
          <c:showCatName val="0"/>
          <c:showSerName val="0"/>
          <c:showPercent val="0"/>
          <c:showBubbleSize val="0"/>
        </c:dLbls>
        <c:gapWidth val="219"/>
        <c:overlap val="-27"/>
        <c:axId val="-547836160"/>
        <c:axId val="-547837248"/>
      </c:barChart>
      <c:catAx>
        <c:axId val="-547836160"/>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837248"/>
        <c:crosses val="autoZero"/>
        <c:auto val="1"/>
        <c:lblAlgn val="ctr"/>
        <c:lblOffset val="100"/>
        <c:noMultiLvlLbl val="1"/>
      </c:catAx>
      <c:valAx>
        <c:axId val="-547837248"/>
        <c:scaling>
          <c:orientation val="minMax"/>
        </c:scaling>
        <c:delete val="0"/>
        <c:axPos val="l"/>
        <c:majorGridlines>
          <c:spPr>
            <a:ln w="9360" cap="flat" cmpd="sng" algn="ctr">
              <a:solidFill>
                <a:srgbClr val="D9D9D9"/>
              </a:solidFill>
              <a:prstDash val="solid"/>
              <a:round/>
            </a:ln>
            <a:effectLst/>
          </c:spPr>
        </c:majorGridlines>
        <c:title>
          <c:tx>
            <c:strRef>
              <c:f>'2023 Efluente ETAR'!$C$23</c:f>
              <c:strCache>
                <c:ptCount val="1"/>
                <c:pt idx="0">
                  <c:v>ºC</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836160"/>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'2023 Efluente ETAR'!$B$44</c:f>
          <c:strCache>
            <c:ptCount val="1"/>
            <c:pt idx="0">
              <c:v>Nitritos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Efluente ETAR'!$B$44:$C$44</c:f>
              <c:strCache>
                <c:ptCount val="2"/>
                <c:pt idx="0">
                  <c:v>Nitritos </c:v>
                </c:pt>
                <c:pt idx="1">
                  <c:v>mg/l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ETAR'!$D$40:$E$40</c:f>
              <c:numCache>
                <c:formatCode>m/d/yyyy</c:formatCode>
                <c:ptCount val="2"/>
                <c:pt idx="0">
                  <c:v>45013</c:v>
                </c:pt>
                <c:pt idx="1">
                  <c:v>45162</c:v>
                </c:pt>
              </c:numCache>
            </c:numRef>
          </c:cat>
          <c:val>
            <c:numRef>
              <c:f>'2023 Efluente ETAR'!$D$44:$E$44</c:f>
              <c:numCache>
                <c:formatCode>#,##0.00</c:formatCode>
                <c:ptCount val="2"/>
                <c:pt idx="0">
                  <c:v>0.31</c:v>
                </c:pt>
                <c:pt idx="1">
                  <c:v>0.26</c:v>
                </c:pt>
              </c:numCache>
            </c:numRef>
          </c:val>
          <c:extLst>
            <c:ext xmlns:c16="http://schemas.microsoft.com/office/drawing/2014/chart" uri="{C3380CC4-5D6E-409C-BE32-E72D297353CC}">
              <c16:uniqueId val="{00000000-5926-4A13-8975-1C3ABE8478DB}"/>
            </c:ext>
          </c:extLst>
        </c:ser>
        <c:dLbls>
          <c:showLegendKey val="0"/>
          <c:showVal val="0"/>
          <c:showCatName val="0"/>
          <c:showSerName val="0"/>
          <c:showPercent val="0"/>
          <c:showBubbleSize val="0"/>
        </c:dLbls>
        <c:gapWidth val="219"/>
        <c:overlap val="-27"/>
        <c:axId val="-547834528"/>
        <c:axId val="-547828000"/>
      </c:barChart>
      <c:dateAx>
        <c:axId val="-547834528"/>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828000"/>
        <c:crosses val="autoZero"/>
        <c:auto val="1"/>
        <c:lblOffset val="100"/>
        <c:baseTimeUnit val="months"/>
      </c:dateAx>
      <c:valAx>
        <c:axId val="-547828000"/>
        <c:scaling>
          <c:orientation val="minMax"/>
        </c:scaling>
        <c:delete val="0"/>
        <c:axPos val="l"/>
        <c:majorGridlines>
          <c:spPr>
            <a:ln w="9360" cap="flat" cmpd="sng" algn="ctr">
              <a:solidFill>
                <a:srgbClr val="D9D9D9"/>
              </a:solidFill>
              <a:prstDash val="solid"/>
              <a:round/>
            </a:ln>
            <a:effectLst/>
          </c:spPr>
        </c:majorGridlines>
        <c:title>
          <c:tx>
            <c:strRef>
              <c:f>'2023 Efluente ETAR'!$C$44</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834528"/>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Efluente ETAR'!$B$45</c:f>
          <c:strCache>
            <c:ptCount val="1"/>
            <c:pt idx="0">
              <c:v>Nitratos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Efluente ETAR'!$B$45:$C$45</c:f>
              <c:strCache>
                <c:ptCount val="2"/>
                <c:pt idx="0">
                  <c:v>Nitratos </c:v>
                </c:pt>
                <c:pt idx="1">
                  <c:v>mg/l </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ETAR'!$D$40:$E$40</c:f>
              <c:numCache>
                <c:formatCode>m/d/yyyy</c:formatCode>
                <c:ptCount val="2"/>
                <c:pt idx="0">
                  <c:v>45013</c:v>
                </c:pt>
                <c:pt idx="1">
                  <c:v>45162</c:v>
                </c:pt>
              </c:numCache>
            </c:numRef>
          </c:cat>
          <c:val>
            <c:numRef>
              <c:f>'2023 Efluente ETAR'!$D$45:$E$45</c:f>
              <c:numCache>
                <c:formatCode>#,##0.00</c:formatCode>
                <c:ptCount val="2"/>
                <c:pt idx="0">
                  <c:v>0.86</c:v>
                </c:pt>
                <c:pt idx="1">
                  <c:v>1.48</c:v>
                </c:pt>
              </c:numCache>
            </c:numRef>
          </c:val>
          <c:extLst>
            <c:ext xmlns:c16="http://schemas.microsoft.com/office/drawing/2014/chart" uri="{C3380CC4-5D6E-409C-BE32-E72D297353CC}">
              <c16:uniqueId val="{00000000-E331-4276-BF85-08BA6E757CDA}"/>
            </c:ext>
          </c:extLst>
        </c:ser>
        <c:dLbls>
          <c:showLegendKey val="0"/>
          <c:showVal val="0"/>
          <c:showCatName val="0"/>
          <c:showSerName val="0"/>
          <c:showPercent val="0"/>
          <c:showBubbleSize val="0"/>
        </c:dLbls>
        <c:gapWidth val="219"/>
        <c:overlap val="-27"/>
        <c:axId val="-547837792"/>
        <c:axId val="-547830176"/>
      </c:barChart>
      <c:dateAx>
        <c:axId val="-547837792"/>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830176"/>
        <c:crosses val="autoZero"/>
        <c:auto val="1"/>
        <c:lblOffset val="100"/>
        <c:baseTimeUnit val="months"/>
      </c:dateAx>
      <c:valAx>
        <c:axId val="-547830176"/>
        <c:scaling>
          <c:orientation val="minMax"/>
        </c:scaling>
        <c:delete val="0"/>
        <c:axPos val="l"/>
        <c:majorGridlines>
          <c:spPr>
            <a:ln w="9360" cap="flat" cmpd="sng" algn="ctr">
              <a:solidFill>
                <a:srgbClr val="D9D9D9"/>
              </a:solidFill>
              <a:prstDash val="solid"/>
              <a:round/>
            </a:ln>
            <a:effectLst/>
          </c:spPr>
        </c:majorGridlines>
        <c:title>
          <c:tx>
            <c:strRef>
              <c:f>'2023 Efluente ETAR'!$C$45</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837792"/>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'2023 Efluente ETAR'!$B$46</c:f>
          <c:strCache>
            <c:ptCount val="1"/>
            <c:pt idx="0">
              <c:v>Fósforo total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Efluente ETAR'!$B$46:$C$46</c:f>
              <c:strCache>
                <c:ptCount val="2"/>
                <c:pt idx="0">
                  <c:v>Fósforo total </c:v>
                </c:pt>
                <c:pt idx="1">
                  <c:v>mg/l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ETAR'!$D$40:$E$40</c:f>
              <c:numCache>
                <c:formatCode>m/d/yyyy</c:formatCode>
                <c:ptCount val="2"/>
                <c:pt idx="0">
                  <c:v>45013</c:v>
                </c:pt>
                <c:pt idx="1">
                  <c:v>45162</c:v>
                </c:pt>
              </c:numCache>
            </c:numRef>
          </c:cat>
          <c:val>
            <c:numRef>
              <c:f>'2023 Efluente ETAR'!$D$46:$E$46</c:f>
              <c:numCache>
                <c:formatCode>#,##0.00</c:formatCode>
                <c:ptCount val="2"/>
                <c:pt idx="0">
                  <c:v>14.4</c:v>
                </c:pt>
                <c:pt idx="1">
                  <c:v>13.2</c:v>
                </c:pt>
              </c:numCache>
            </c:numRef>
          </c:val>
          <c:extLst>
            <c:ext xmlns:c16="http://schemas.microsoft.com/office/drawing/2014/chart" uri="{C3380CC4-5D6E-409C-BE32-E72D297353CC}">
              <c16:uniqueId val="{00000000-EF8A-4B1C-BE7D-8F3FDF0022A1}"/>
            </c:ext>
          </c:extLst>
        </c:ser>
        <c:dLbls>
          <c:showLegendKey val="0"/>
          <c:showVal val="0"/>
          <c:showCatName val="0"/>
          <c:showSerName val="0"/>
          <c:showPercent val="0"/>
          <c:showBubbleSize val="0"/>
        </c:dLbls>
        <c:gapWidth val="219"/>
        <c:overlap val="-27"/>
        <c:axId val="-547831808"/>
        <c:axId val="-547833984"/>
      </c:barChart>
      <c:dateAx>
        <c:axId val="-547831808"/>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833984"/>
        <c:crosses val="autoZero"/>
        <c:auto val="1"/>
        <c:lblOffset val="100"/>
        <c:baseTimeUnit val="months"/>
      </c:dateAx>
      <c:valAx>
        <c:axId val="-547833984"/>
        <c:scaling>
          <c:orientation val="minMax"/>
        </c:scaling>
        <c:delete val="0"/>
        <c:axPos val="l"/>
        <c:majorGridlines>
          <c:spPr>
            <a:ln w="9360" cap="flat" cmpd="sng" algn="ctr">
              <a:solidFill>
                <a:srgbClr val="D9D9D9"/>
              </a:solidFill>
              <a:prstDash val="solid"/>
              <a:round/>
            </a:ln>
            <a:effectLst/>
          </c:spPr>
        </c:majorGridlines>
        <c:title>
          <c:tx>
            <c:strRef>
              <c:f>'2023 Efluente ETAR'!$C$46</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General"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831808"/>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'2023 Efluente ETAR'!$B$43</c:f>
          <c:strCache>
            <c:ptCount val="1"/>
            <c:pt idx="0">
              <c:v>Nitrógeno oxidado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Efluente ETAR'!$B$43:$C$43</c:f>
              <c:strCache>
                <c:ptCount val="2"/>
                <c:pt idx="0">
                  <c:v>Nitrógeno oxidado </c:v>
                </c:pt>
                <c:pt idx="1">
                  <c:v>mg/l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Efluente ETAR'!$D$40:$E$40</c:f>
              <c:numCache>
                <c:formatCode>m/d/yyyy</c:formatCode>
                <c:ptCount val="2"/>
                <c:pt idx="0">
                  <c:v>45013</c:v>
                </c:pt>
                <c:pt idx="1">
                  <c:v>45162</c:v>
                </c:pt>
              </c:numCache>
            </c:numRef>
          </c:cat>
          <c:val>
            <c:numRef>
              <c:f>'2023 Efluente ETAR'!$D$43:$E$43</c:f>
              <c:numCache>
                <c:formatCode>#,##0.00</c:formatCode>
                <c:ptCount val="2"/>
                <c:pt idx="0">
                  <c:v>1.2</c:v>
                </c:pt>
                <c:pt idx="1">
                  <c:v>1.7</c:v>
                </c:pt>
              </c:numCache>
            </c:numRef>
          </c:val>
          <c:extLst>
            <c:ext xmlns:c16="http://schemas.microsoft.com/office/drawing/2014/chart" uri="{C3380CC4-5D6E-409C-BE32-E72D297353CC}">
              <c16:uniqueId val="{00000000-4251-4426-8D61-ECD7F151DF8A}"/>
            </c:ext>
          </c:extLst>
        </c:ser>
        <c:dLbls>
          <c:showLegendKey val="0"/>
          <c:showVal val="0"/>
          <c:showCatName val="0"/>
          <c:showSerName val="0"/>
          <c:showPercent val="0"/>
          <c:showBubbleSize val="0"/>
        </c:dLbls>
        <c:gapWidth val="219"/>
        <c:overlap val="-27"/>
        <c:axId val="-547831264"/>
        <c:axId val="-547830720"/>
      </c:barChart>
      <c:dateAx>
        <c:axId val="-547831264"/>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830720"/>
        <c:crosses val="autoZero"/>
        <c:auto val="1"/>
        <c:lblOffset val="100"/>
        <c:baseTimeUnit val="months"/>
      </c:dateAx>
      <c:valAx>
        <c:axId val="-547830720"/>
        <c:scaling>
          <c:orientation val="minMax"/>
        </c:scaling>
        <c:delete val="0"/>
        <c:axPos val="l"/>
        <c:majorGridlines>
          <c:spPr>
            <a:ln w="9360" cap="flat" cmpd="sng" algn="ctr">
              <a:solidFill>
                <a:srgbClr val="D9D9D9"/>
              </a:solidFill>
              <a:prstDash val="solid"/>
              <a:round/>
            </a:ln>
            <a:effectLst/>
          </c:spPr>
        </c:majorGridlines>
        <c:title>
          <c:tx>
            <c:strRef>
              <c:f>'2023 Efluente ETAR'!$C$43</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47831264"/>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 de reducción ETAR'!$B$19</c:f>
          <c:strCache>
            <c:ptCount val="1"/>
            <c:pt idx="0">
              <c:v>DQO</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ETAR'!$B$17:$C$17</c:f>
              <c:strCache>
                <c:ptCount val="2"/>
                <c:pt idx="0">
                  <c:v>Afluente </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ETAR'!$D$19:$G$19</c:f>
              <c:numCache>
                <c:formatCode>#,##0.00</c:formatCode>
                <c:ptCount val="4"/>
                <c:pt idx="0">
                  <c:v>862</c:v>
                </c:pt>
                <c:pt idx="1">
                  <c:v>775</c:v>
                </c:pt>
                <c:pt idx="2">
                  <c:v>886</c:v>
                </c:pt>
                <c:pt idx="3">
                  <c:v>1490</c:v>
                </c:pt>
              </c:numCache>
            </c:numRef>
          </c:val>
          <c:extLst>
            <c:ext xmlns:c16="http://schemas.microsoft.com/office/drawing/2014/chart" uri="{C3380CC4-5D6E-409C-BE32-E72D297353CC}">
              <c16:uniqueId val="{0000000B-660B-46E5-9201-FCE1E71D13CB}"/>
            </c:ext>
          </c:extLst>
        </c:ser>
        <c:ser>
          <c:idx val="0"/>
          <c:order val="1"/>
          <c:tx>
            <c:strRef>
              <c:f>'2023 % de reducción ETAR'!$B$25:$C$25</c:f>
              <c:strCache>
                <c:ptCount val="2"/>
                <c:pt idx="0">
                  <c:v>Efluente EF1</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 de reducción ETAR'!$D$27:$G$27</c:f>
              <c:numCache>
                <c:formatCode>#,##0.00</c:formatCode>
                <c:ptCount val="4"/>
                <c:pt idx="0">
                  <c:v>1350</c:v>
                </c:pt>
                <c:pt idx="1">
                  <c:v>1510</c:v>
                </c:pt>
                <c:pt idx="2">
                  <c:v>1090</c:v>
                </c:pt>
                <c:pt idx="3">
                  <c:v>775</c:v>
                </c:pt>
              </c:numCache>
            </c:numRef>
          </c:val>
          <c:extLst>
            <c:ext xmlns:c16="http://schemas.microsoft.com/office/drawing/2014/chart" uri="{C3380CC4-5D6E-409C-BE32-E72D297353CC}">
              <c16:uniqueId val="{0000000C-660B-46E5-9201-FCE1E71D13CB}"/>
            </c:ext>
          </c:extLst>
        </c:ser>
        <c:dLbls>
          <c:dLblPos val="outEnd"/>
          <c:showLegendKey val="0"/>
          <c:showVal val="1"/>
          <c:showCatName val="0"/>
          <c:showSerName val="0"/>
          <c:showPercent val="0"/>
          <c:showBubbleSize val="0"/>
        </c:dLbls>
        <c:gapWidth val="219"/>
        <c:overlap val="-27"/>
        <c:axId val="-547827456"/>
        <c:axId val="-547826912"/>
      </c:barChart>
      <c:dateAx>
        <c:axId val="-547827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47826912"/>
        <c:crosses val="autoZero"/>
        <c:auto val="1"/>
        <c:lblOffset val="100"/>
        <c:baseTimeUnit val="months"/>
      </c:dateAx>
      <c:valAx>
        <c:axId val="-547826912"/>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ETAR'!$C$19</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4782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Afluente ETAR'!$B$23</c:f>
          <c:strCache>
            <c:ptCount val="1"/>
            <c:pt idx="0">
              <c:v>Total de sólidos en suspensión </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Afluente ETAR'!$B$23:$C$23</c:f>
              <c:strCache>
                <c:ptCount val="2"/>
                <c:pt idx="0">
                  <c:v>Total de sólidos en suspensión </c:v>
                </c:pt>
                <c:pt idx="1">
                  <c:v>mg/l </c:v>
                </c:pt>
              </c:strCache>
            </c:strRef>
          </c:tx>
          <c:spPr>
            <a:solidFill>
              <a:srgbClr val="264478"/>
            </a:solidFill>
            <a:ln>
              <a:noFill/>
            </a:ln>
          </c:spPr>
          <c:invertIfNegative val="0"/>
          <c:dLbls>
            <c:spPr>
              <a:noFill/>
              <a:ln>
                <a:noFill/>
              </a:ln>
              <a:effectLst/>
            </c:spPr>
            <c:txPr>
              <a:bodyPr/>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Afluente ETAR'!$D$18:$G$18</c:f>
              <c:numCache>
                <c:formatCode>m/d/yyyy</c:formatCode>
                <c:ptCount val="4"/>
                <c:pt idx="0">
                  <c:v>45013</c:v>
                </c:pt>
                <c:pt idx="1">
                  <c:v>45063</c:v>
                </c:pt>
                <c:pt idx="2">
                  <c:v>45162</c:v>
                </c:pt>
                <c:pt idx="3">
                  <c:v>45258</c:v>
                </c:pt>
              </c:numCache>
            </c:numRef>
          </c:cat>
          <c:val>
            <c:numRef>
              <c:f>'2023 Afluente ETAR'!$D$23:$G$23</c:f>
              <c:numCache>
                <c:formatCode>#,##0.00</c:formatCode>
                <c:ptCount val="4"/>
                <c:pt idx="0">
                  <c:v>224</c:v>
                </c:pt>
                <c:pt idx="1">
                  <c:v>1370</c:v>
                </c:pt>
                <c:pt idx="2">
                  <c:v>244</c:v>
                </c:pt>
                <c:pt idx="3">
                  <c:v>684</c:v>
                </c:pt>
              </c:numCache>
            </c:numRef>
          </c:val>
          <c:extLst>
            <c:ext xmlns:c16="http://schemas.microsoft.com/office/drawing/2014/chart" uri="{C3380CC4-5D6E-409C-BE32-E72D297353CC}">
              <c16:uniqueId val="{00000000-75F6-4343-8F7A-53A4225BAF99}"/>
            </c:ext>
          </c:extLst>
        </c:ser>
        <c:dLbls>
          <c:showLegendKey val="0"/>
          <c:showVal val="0"/>
          <c:showCatName val="0"/>
          <c:showSerName val="0"/>
          <c:showPercent val="0"/>
          <c:showBubbleSize val="0"/>
        </c:dLbls>
        <c:gapWidth val="219"/>
        <c:overlap val="-27"/>
        <c:axId val="-385785232"/>
        <c:axId val="-385784144"/>
      </c:barChart>
      <c:dateAx>
        <c:axId val="-385785232"/>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385784144"/>
        <c:crosses val="autoZero"/>
        <c:auto val="1"/>
        <c:lblOffset val="100"/>
        <c:baseTimeUnit val="months"/>
      </c:dateAx>
      <c:valAx>
        <c:axId val="-385784144"/>
        <c:scaling>
          <c:orientation val="minMax"/>
        </c:scaling>
        <c:delete val="0"/>
        <c:axPos val="l"/>
        <c:majorGridlines>
          <c:spPr>
            <a:ln w="9360">
              <a:solidFill>
                <a:srgbClr val="D9D9D9"/>
              </a:solidFill>
              <a:round/>
            </a:ln>
          </c:spPr>
        </c:majorGridlines>
        <c:title>
          <c:tx>
            <c:strRef>
              <c:f>'2023 Afluente ETAR'!$C$23</c:f>
              <c:strCache>
                <c:ptCount val="1"/>
                <c:pt idx="0">
                  <c:v>mg/l </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385785232"/>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Reducciones de DBO5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ETAR'!$B$33:$C$33</c:f>
              <c:strCache>
                <c:ptCount val="2"/>
                <c:pt idx="0">
                  <c:v>% de reducción Afluente - EF1</c:v>
                </c:pt>
              </c:strCache>
            </c:strRef>
          </c:tx>
          <c:spPr>
            <a:solidFill>
              <a:schemeClr val="accent4">
                <a:lumMod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ETAR'!$D$34:$G$34</c:f>
              <c:numCache>
                <c:formatCode>#,##0.00</c:formatCode>
                <c:ptCount val="4"/>
                <c:pt idx="0">
                  <c:v>-22.037914691943129</c:v>
                </c:pt>
                <c:pt idx="1">
                  <c:v>-53.048780487804883</c:v>
                </c:pt>
                <c:pt idx="2">
                  <c:v>-15.82089552238806</c:v>
                </c:pt>
                <c:pt idx="3">
                  <c:v>47.425897035881434</c:v>
                </c:pt>
              </c:numCache>
            </c:numRef>
          </c:val>
          <c:extLst>
            <c:ext xmlns:c16="http://schemas.microsoft.com/office/drawing/2014/chart" uri="{C3380CC4-5D6E-409C-BE32-E72D297353CC}">
              <c16:uniqueId val="{00000000-8B17-4860-BCAB-29107BCAF28F}"/>
            </c:ext>
          </c:extLst>
        </c:ser>
        <c:dLbls>
          <c:dLblPos val="outEnd"/>
          <c:showLegendKey val="0"/>
          <c:showVal val="1"/>
          <c:showCatName val="0"/>
          <c:showSerName val="0"/>
          <c:showPercent val="0"/>
          <c:showBubbleSize val="0"/>
        </c:dLbls>
        <c:gapWidth val="219"/>
        <c:overlap val="-27"/>
        <c:axId val="-659931392"/>
        <c:axId val="-659927040"/>
      </c:barChart>
      <c:dateAx>
        <c:axId val="-6599313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27040"/>
        <c:crosses val="autoZero"/>
        <c:auto val="1"/>
        <c:lblOffset val="100"/>
        <c:baseTimeUnit val="months"/>
      </c:dateAx>
      <c:valAx>
        <c:axId val="-659927040"/>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ETAR'!$C$35</c:f>
              <c:strCache>
                <c:ptCount val="1"/>
                <c:pt idx="0">
                  <c:v>%</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3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 de reducción ETAR'!$B$18</c:f>
          <c:strCache>
            <c:ptCount val="1"/>
            <c:pt idx="0">
              <c:v>DBO5</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ETAR'!$B$17:$C$17</c:f>
              <c:strCache>
                <c:ptCount val="2"/>
                <c:pt idx="0">
                  <c:v>Afluente </c:v>
                </c:pt>
              </c:strCache>
            </c:strRef>
          </c:tx>
          <c:spPr>
            <a:solidFill>
              <a:schemeClr val="accent6">
                <a:lumMod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ETAR'!$D$18:$G$18</c:f>
              <c:numCache>
                <c:formatCode>#,##0.00</c:formatCode>
                <c:ptCount val="4"/>
                <c:pt idx="0">
                  <c:v>422</c:v>
                </c:pt>
                <c:pt idx="1">
                  <c:v>328</c:v>
                </c:pt>
                <c:pt idx="2">
                  <c:v>335</c:v>
                </c:pt>
                <c:pt idx="3">
                  <c:v>641</c:v>
                </c:pt>
              </c:numCache>
            </c:numRef>
          </c:val>
          <c:extLst>
            <c:ext xmlns:c16="http://schemas.microsoft.com/office/drawing/2014/chart" uri="{C3380CC4-5D6E-409C-BE32-E72D297353CC}">
              <c16:uniqueId val="{00000000-2540-4C60-B76C-53D94DC5FAB3}"/>
            </c:ext>
          </c:extLst>
        </c:ser>
        <c:ser>
          <c:idx val="0"/>
          <c:order val="1"/>
          <c:tx>
            <c:strRef>
              <c:f>'2023 % de reducción ETAR'!$B$25:$C$25</c:f>
              <c:strCache>
                <c:ptCount val="2"/>
                <c:pt idx="0">
                  <c:v>Efluente EF1</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 de reducción ETAR'!$D$26:$G$26</c:f>
              <c:numCache>
                <c:formatCode>#,##0.00</c:formatCode>
                <c:ptCount val="4"/>
                <c:pt idx="0">
                  <c:v>515</c:v>
                </c:pt>
                <c:pt idx="1">
                  <c:v>502</c:v>
                </c:pt>
                <c:pt idx="2">
                  <c:v>388</c:v>
                </c:pt>
                <c:pt idx="3">
                  <c:v>337</c:v>
                </c:pt>
              </c:numCache>
            </c:numRef>
          </c:val>
          <c:extLst>
            <c:ext xmlns:c16="http://schemas.microsoft.com/office/drawing/2014/chart" uri="{C3380CC4-5D6E-409C-BE32-E72D297353CC}">
              <c16:uniqueId val="{00000001-2540-4C60-B76C-53D94DC5FAB3}"/>
            </c:ext>
          </c:extLst>
        </c:ser>
        <c:dLbls>
          <c:dLblPos val="outEnd"/>
          <c:showLegendKey val="0"/>
          <c:showVal val="1"/>
          <c:showCatName val="0"/>
          <c:showSerName val="0"/>
          <c:showPercent val="0"/>
          <c:showBubbleSize val="0"/>
        </c:dLbls>
        <c:gapWidth val="219"/>
        <c:overlap val="-27"/>
        <c:axId val="-659936288"/>
        <c:axId val="-659926496"/>
      </c:barChart>
      <c:dateAx>
        <c:axId val="-659936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26496"/>
        <c:crosses val="autoZero"/>
        <c:auto val="1"/>
        <c:lblOffset val="100"/>
        <c:baseTimeUnit val="months"/>
      </c:dateAx>
      <c:valAx>
        <c:axId val="-659926496"/>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ETAR'!$C$18</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36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Reducciones de DQO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ETAR'!$B$33:$C$33</c:f>
              <c:strCache>
                <c:ptCount val="2"/>
                <c:pt idx="0">
                  <c:v>% de reducción Afluente - EF1</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ETAR'!$D$35:$G$35</c:f>
              <c:numCache>
                <c:formatCode>#,##0.00</c:formatCode>
                <c:ptCount val="4"/>
                <c:pt idx="0">
                  <c:v>-56.612529002320187</c:v>
                </c:pt>
                <c:pt idx="1">
                  <c:v>-94.838709677419359</c:v>
                </c:pt>
                <c:pt idx="2">
                  <c:v>-23.024830699774267</c:v>
                </c:pt>
                <c:pt idx="3">
                  <c:v>47.986577181208048</c:v>
                </c:pt>
              </c:numCache>
            </c:numRef>
          </c:val>
          <c:extLst>
            <c:ext xmlns:c16="http://schemas.microsoft.com/office/drawing/2014/chart" uri="{C3380CC4-5D6E-409C-BE32-E72D297353CC}">
              <c16:uniqueId val="{00000000-841A-4017-85D9-B647D6C1A8BA}"/>
            </c:ext>
          </c:extLst>
        </c:ser>
        <c:dLbls>
          <c:dLblPos val="outEnd"/>
          <c:showLegendKey val="0"/>
          <c:showVal val="1"/>
          <c:showCatName val="0"/>
          <c:showSerName val="0"/>
          <c:showPercent val="0"/>
          <c:showBubbleSize val="0"/>
        </c:dLbls>
        <c:gapWidth val="219"/>
        <c:overlap val="-27"/>
        <c:axId val="-659930848"/>
        <c:axId val="-659933024"/>
      </c:barChart>
      <c:dateAx>
        <c:axId val="-659930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33024"/>
        <c:crosses val="autoZero"/>
        <c:auto val="1"/>
        <c:lblOffset val="100"/>
        <c:baseTimeUnit val="months"/>
      </c:dateAx>
      <c:valAx>
        <c:axId val="-659933024"/>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ETAR'!$C$35</c:f>
              <c:strCache>
                <c:ptCount val="1"/>
                <c:pt idx="0">
                  <c:v>%</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3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 de reducción ETAR'!$B$20</c:f>
          <c:strCache>
            <c:ptCount val="1"/>
            <c:pt idx="0">
              <c:v>Total de sólidos en suspensión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ETAR'!$B$17:$C$17</c:f>
              <c:strCache>
                <c:ptCount val="2"/>
                <c:pt idx="0">
                  <c:v>Afluente </c:v>
                </c:pt>
              </c:strCache>
            </c:strRef>
          </c:tx>
          <c:spPr>
            <a:solidFill>
              <a:schemeClr val="accent6">
                <a:lumMod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ETAR'!$D$20:$G$20</c:f>
              <c:numCache>
                <c:formatCode>#,##0.00</c:formatCode>
                <c:ptCount val="4"/>
                <c:pt idx="0">
                  <c:v>224</c:v>
                </c:pt>
                <c:pt idx="1">
                  <c:v>384</c:v>
                </c:pt>
                <c:pt idx="2">
                  <c:v>244</c:v>
                </c:pt>
                <c:pt idx="3">
                  <c:v>684</c:v>
                </c:pt>
              </c:numCache>
            </c:numRef>
          </c:val>
          <c:extLst>
            <c:ext xmlns:c16="http://schemas.microsoft.com/office/drawing/2014/chart" uri="{C3380CC4-5D6E-409C-BE32-E72D297353CC}">
              <c16:uniqueId val="{00000000-56F3-49B5-BC66-33A9DC1BDB16}"/>
            </c:ext>
          </c:extLst>
        </c:ser>
        <c:ser>
          <c:idx val="0"/>
          <c:order val="1"/>
          <c:tx>
            <c:strRef>
              <c:f>'2023 % de reducción ETAR'!$B$25:$C$25</c:f>
              <c:strCache>
                <c:ptCount val="2"/>
                <c:pt idx="0">
                  <c:v>Efluente EF1</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 de reducción ETAR'!$D$28:$G$28</c:f>
              <c:numCache>
                <c:formatCode>#,##0.00</c:formatCode>
                <c:ptCount val="4"/>
                <c:pt idx="0">
                  <c:v>268</c:v>
                </c:pt>
                <c:pt idx="1">
                  <c:v>412</c:v>
                </c:pt>
                <c:pt idx="2">
                  <c:v>320</c:v>
                </c:pt>
                <c:pt idx="3">
                  <c:v>244</c:v>
                </c:pt>
              </c:numCache>
            </c:numRef>
          </c:val>
          <c:extLst>
            <c:ext xmlns:c16="http://schemas.microsoft.com/office/drawing/2014/chart" uri="{C3380CC4-5D6E-409C-BE32-E72D297353CC}">
              <c16:uniqueId val="{00000001-56F3-49B5-BC66-33A9DC1BDB16}"/>
            </c:ext>
          </c:extLst>
        </c:ser>
        <c:dLbls>
          <c:dLblPos val="outEnd"/>
          <c:showLegendKey val="0"/>
          <c:showVal val="1"/>
          <c:showCatName val="0"/>
          <c:showSerName val="0"/>
          <c:showPercent val="0"/>
          <c:showBubbleSize val="0"/>
        </c:dLbls>
        <c:gapWidth val="219"/>
        <c:overlap val="-27"/>
        <c:axId val="-659924864"/>
        <c:axId val="-659934656"/>
      </c:barChart>
      <c:dateAx>
        <c:axId val="-659924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34656"/>
        <c:crosses val="autoZero"/>
        <c:auto val="1"/>
        <c:lblOffset val="100"/>
        <c:baseTimeUnit val="months"/>
      </c:dateAx>
      <c:valAx>
        <c:axId val="-659934656"/>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ETAR'!$C$20</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2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Reducciones de Total</a:t>
            </a:r>
            <a:r>
              <a:rPr lang="en-US" baseline="0"/>
              <a:t> de sólidos en suspensión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ETAR'!$B$33:$C$33</c:f>
              <c:strCache>
                <c:ptCount val="2"/>
                <c:pt idx="0">
                  <c:v>% de reducción Afluente - EF1</c:v>
                </c:pt>
              </c:strCache>
            </c:strRef>
          </c:tx>
          <c:spPr>
            <a:solidFill>
              <a:schemeClr val="accent5">
                <a:lumMod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ETAR'!$D$36:$G$36</c:f>
              <c:numCache>
                <c:formatCode>#,##0.00</c:formatCode>
                <c:ptCount val="4"/>
                <c:pt idx="0">
                  <c:v>-19.642857142857142</c:v>
                </c:pt>
                <c:pt idx="1">
                  <c:v>-7.291666666666667</c:v>
                </c:pt>
                <c:pt idx="2">
                  <c:v>-31.147540983606557</c:v>
                </c:pt>
                <c:pt idx="3">
                  <c:v>64.327485380116954</c:v>
                </c:pt>
              </c:numCache>
            </c:numRef>
          </c:val>
          <c:extLst>
            <c:ext xmlns:c16="http://schemas.microsoft.com/office/drawing/2014/chart" uri="{C3380CC4-5D6E-409C-BE32-E72D297353CC}">
              <c16:uniqueId val="{00000000-91F2-4E47-85CF-EDF50F9F234D}"/>
            </c:ext>
          </c:extLst>
        </c:ser>
        <c:dLbls>
          <c:dLblPos val="outEnd"/>
          <c:showLegendKey val="0"/>
          <c:showVal val="1"/>
          <c:showCatName val="0"/>
          <c:showSerName val="0"/>
          <c:showPercent val="0"/>
          <c:showBubbleSize val="0"/>
        </c:dLbls>
        <c:gapWidth val="219"/>
        <c:overlap val="-27"/>
        <c:axId val="-659936832"/>
        <c:axId val="-659928672"/>
      </c:barChart>
      <c:dateAx>
        <c:axId val="-6599368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28672"/>
        <c:crosses val="autoZero"/>
        <c:auto val="1"/>
        <c:lblOffset val="100"/>
        <c:baseTimeUnit val="months"/>
      </c:dateAx>
      <c:valAx>
        <c:axId val="-659928672"/>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ETAR'!$C$36</c:f>
              <c:strCache>
                <c:ptCount val="1"/>
                <c:pt idx="0">
                  <c:v>%</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3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 de reducción ETAR'!$B$21</c:f>
          <c:strCache>
            <c:ptCount val="1"/>
            <c:pt idx="0">
              <c:v>Nitrógeno oxidado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ETAR'!$B$21:$C$21</c:f>
              <c:strCache>
                <c:ptCount val="2"/>
                <c:pt idx="0">
                  <c:v>Nitrógeno oxidado </c:v>
                </c:pt>
                <c:pt idx="1">
                  <c:v>mg/l </c:v>
                </c:pt>
              </c:strCache>
            </c:strRef>
          </c:tx>
          <c:spPr>
            <a:solidFill>
              <a:schemeClr val="accent4">
                <a:lumMod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ETAR'!$D$21:$G$21</c:f>
              <c:numCache>
                <c:formatCode>#,##0.00</c:formatCode>
                <c:ptCount val="4"/>
                <c:pt idx="0">
                  <c:v>0</c:v>
                </c:pt>
                <c:pt idx="1">
                  <c:v>0</c:v>
                </c:pt>
                <c:pt idx="2">
                  <c:v>0</c:v>
                </c:pt>
              </c:numCache>
            </c:numRef>
          </c:val>
          <c:extLst>
            <c:ext xmlns:c16="http://schemas.microsoft.com/office/drawing/2014/chart" uri="{C3380CC4-5D6E-409C-BE32-E72D297353CC}">
              <c16:uniqueId val="{00000000-067B-4207-BDCF-DDBB89F50071}"/>
            </c:ext>
          </c:extLst>
        </c:ser>
        <c:ser>
          <c:idx val="0"/>
          <c:order val="1"/>
          <c:tx>
            <c:strRef>
              <c:f>'2023 % de reducción ETAR'!$B$29:$C$29</c:f>
              <c:strCache>
                <c:ptCount val="2"/>
                <c:pt idx="0">
                  <c:v>Nitrógeno oxidado </c:v>
                </c:pt>
                <c:pt idx="1">
                  <c:v>mg/l </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 de reducción ETAR'!$D$29:$G$29</c:f>
              <c:numCache>
                <c:formatCode>#,##0.00</c:formatCode>
                <c:ptCount val="4"/>
                <c:pt idx="0">
                  <c:v>1.2</c:v>
                </c:pt>
                <c:pt idx="1">
                  <c:v>1.3</c:v>
                </c:pt>
                <c:pt idx="2">
                  <c:v>1.7</c:v>
                </c:pt>
              </c:numCache>
            </c:numRef>
          </c:val>
          <c:extLst>
            <c:ext xmlns:c16="http://schemas.microsoft.com/office/drawing/2014/chart" uri="{C3380CC4-5D6E-409C-BE32-E72D297353CC}">
              <c16:uniqueId val="{00000001-067B-4207-BDCF-DDBB89F50071}"/>
            </c:ext>
          </c:extLst>
        </c:ser>
        <c:dLbls>
          <c:dLblPos val="outEnd"/>
          <c:showLegendKey val="0"/>
          <c:showVal val="1"/>
          <c:showCatName val="0"/>
          <c:showSerName val="0"/>
          <c:showPercent val="0"/>
          <c:showBubbleSize val="0"/>
        </c:dLbls>
        <c:gapWidth val="219"/>
        <c:overlap val="-27"/>
        <c:axId val="-659927584"/>
        <c:axId val="-659925952"/>
      </c:barChart>
      <c:dateAx>
        <c:axId val="-6599275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25952"/>
        <c:crosses val="autoZero"/>
        <c:auto val="1"/>
        <c:lblOffset val="100"/>
        <c:baseTimeUnit val="months"/>
      </c:dateAx>
      <c:valAx>
        <c:axId val="-659925952"/>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ETAR'!$C$21</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27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Reducciones de nitrógeno oxidado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ETAR'!$B$37:$C$37</c:f>
              <c:strCache>
                <c:ptCount val="2"/>
                <c:pt idx="0">
                  <c:v>Nitrógeno oxidado </c:v>
                </c:pt>
                <c:pt idx="1">
                  <c:v>%</c:v>
                </c:pt>
              </c:strCache>
            </c:strRef>
          </c:tx>
          <c:spPr>
            <a:solidFill>
              <a:schemeClr val="accent6">
                <a:lumMod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ETAR'!$D$37:$G$37</c:f>
              <c:numCache>
                <c:formatCode>#,##0.00</c:formatCode>
                <c:ptCount val="4"/>
                <c:pt idx="0">
                  <c:v>0</c:v>
                </c:pt>
                <c:pt idx="1">
                  <c:v>0</c:v>
                </c:pt>
                <c:pt idx="2">
                  <c:v>0</c:v>
                </c:pt>
                <c:pt idx="3">
                  <c:v>0</c:v>
                </c:pt>
              </c:numCache>
            </c:numRef>
          </c:val>
          <c:extLst>
            <c:ext xmlns:c16="http://schemas.microsoft.com/office/drawing/2014/chart" uri="{C3380CC4-5D6E-409C-BE32-E72D297353CC}">
              <c16:uniqueId val="{00000000-44A8-4ECE-96D4-FF2DAE6EFB62}"/>
            </c:ext>
          </c:extLst>
        </c:ser>
        <c:dLbls>
          <c:dLblPos val="outEnd"/>
          <c:showLegendKey val="0"/>
          <c:showVal val="1"/>
          <c:showCatName val="0"/>
          <c:showSerName val="0"/>
          <c:showPercent val="0"/>
          <c:showBubbleSize val="0"/>
        </c:dLbls>
        <c:gapWidth val="219"/>
        <c:overlap val="-27"/>
        <c:axId val="-659934112"/>
        <c:axId val="-659922144"/>
      </c:barChart>
      <c:dateAx>
        <c:axId val="-659934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22144"/>
        <c:crosses val="autoZero"/>
        <c:auto val="1"/>
        <c:lblOffset val="100"/>
        <c:baseTimeUnit val="months"/>
      </c:dateAx>
      <c:valAx>
        <c:axId val="-659922144"/>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ETAR'!$C$37</c:f>
              <c:strCache>
                <c:ptCount val="1"/>
                <c:pt idx="0">
                  <c:v>%</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934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 de reducción ETAR'!$B$22</c:f>
          <c:strCache>
            <c:ptCount val="1"/>
            <c:pt idx="0">
              <c:v>Fósforo total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ETAR'!$B$22:$C$22</c:f>
              <c:strCache>
                <c:ptCount val="2"/>
                <c:pt idx="0">
                  <c:v>Fósforo total </c:v>
                </c:pt>
                <c:pt idx="1">
                  <c:v>mg/l </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ETAR'!$D$22:$G$22</c:f>
              <c:numCache>
                <c:formatCode>#,##0.00</c:formatCode>
                <c:ptCount val="4"/>
                <c:pt idx="0">
                  <c:v>14.8</c:v>
                </c:pt>
                <c:pt idx="1">
                  <c:v>13.8</c:v>
                </c:pt>
                <c:pt idx="2">
                  <c:v>11.9</c:v>
                </c:pt>
              </c:numCache>
            </c:numRef>
          </c:val>
          <c:extLst>
            <c:ext xmlns:c16="http://schemas.microsoft.com/office/drawing/2014/chart" uri="{C3380CC4-5D6E-409C-BE32-E72D297353CC}">
              <c16:uniqueId val="{00000000-2DE3-454F-8518-3868481BADE2}"/>
            </c:ext>
          </c:extLst>
        </c:ser>
        <c:ser>
          <c:idx val="0"/>
          <c:order val="1"/>
          <c:tx>
            <c:strRef>
              <c:f>'2023 % de reducción ETAR'!$B$30:$C$30</c:f>
              <c:strCache>
                <c:ptCount val="2"/>
                <c:pt idx="0">
                  <c:v>Fósforo total </c:v>
                </c:pt>
                <c:pt idx="1">
                  <c:v>mg/l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 de reducción ETAR'!$D$30:$G$30</c:f>
              <c:numCache>
                <c:formatCode>#,##0.00</c:formatCode>
                <c:ptCount val="4"/>
                <c:pt idx="0">
                  <c:v>14.4</c:v>
                </c:pt>
                <c:pt idx="1">
                  <c:v>13.3</c:v>
                </c:pt>
                <c:pt idx="2">
                  <c:v>13.2</c:v>
                </c:pt>
              </c:numCache>
            </c:numRef>
          </c:val>
          <c:extLst>
            <c:ext xmlns:c16="http://schemas.microsoft.com/office/drawing/2014/chart" uri="{C3380CC4-5D6E-409C-BE32-E72D297353CC}">
              <c16:uniqueId val="{00000001-2DE3-454F-8518-3868481BADE2}"/>
            </c:ext>
          </c:extLst>
        </c:ser>
        <c:dLbls>
          <c:dLblPos val="outEnd"/>
          <c:showLegendKey val="0"/>
          <c:showVal val="1"/>
          <c:showCatName val="0"/>
          <c:showSerName val="0"/>
          <c:showPercent val="0"/>
          <c:showBubbleSize val="0"/>
        </c:dLbls>
        <c:gapWidth val="219"/>
        <c:overlap val="-27"/>
        <c:axId val="-665715792"/>
        <c:axId val="-665728304"/>
      </c:barChart>
      <c:dateAx>
        <c:axId val="-665715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28304"/>
        <c:crosses val="autoZero"/>
        <c:auto val="1"/>
        <c:lblOffset val="100"/>
        <c:baseTimeUnit val="months"/>
      </c:dateAx>
      <c:valAx>
        <c:axId val="-665728304"/>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ETAR'!$C$22</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15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Reducciones de</a:t>
            </a:r>
            <a:r>
              <a:rPr lang="en-US" baseline="0"/>
              <a:t> Fósforo total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ETAR'!$B$38:$C$38</c:f>
              <c:strCache>
                <c:ptCount val="2"/>
                <c:pt idx="0">
                  <c:v>Fósforo total </c:v>
                </c:pt>
                <c:pt idx="1">
                  <c:v>%</c:v>
                </c:pt>
              </c:strCache>
            </c:strRef>
          </c:tx>
          <c:spPr>
            <a:solidFill>
              <a:schemeClr val="accent4">
                <a:lumMod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ETAR'!$D$38:$G$38</c:f>
              <c:numCache>
                <c:formatCode>#,##0.00</c:formatCode>
                <c:ptCount val="4"/>
                <c:pt idx="0">
                  <c:v>2.7027027027027049</c:v>
                </c:pt>
                <c:pt idx="1">
                  <c:v>3.6231884057971016</c:v>
                </c:pt>
                <c:pt idx="2">
                  <c:v>-10.924369747899149</c:v>
                </c:pt>
                <c:pt idx="3">
                  <c:v>0</c:v>
                </c:pt>
              </c:numCache>
            </c:numRef>
          </c:val>
          <c:extLst>
            <c:ext xmlns:c16="http://schemas.microsoft.com/office/drawing/2014/chart" uri="{C3380CC4-5D6E-409C-BE32-E72D297353CC}">
              <c16:uniqueId val="{00000000-0F2F-4B0B-97D3-291D062DFECA}"/>
            </c:ext>
          </c:extLst>
        </c:ser>
        <c:dLbls>
          <c:dLblPos val="outEnd"/>
          <c:showLegendKey val="0"/>
          <c:showVal val="1"/>
          <c:showCatName val="0"/>
          <c:showSerName val="0"/>
          <c:showPercent val="0"/>
          <c:showBubbleSize val="0"/>
        </c:dLbls>
        <c:gapWidth val="219"/>
        <c:overlap val="-27"/>
        <c:axId val="-665726128"/>
        <c:axId val="-665721232"/>
      </c:barChart>
      <c:dateAx>
        <c:axId val="-665726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21232"/>
        <c:crosses val="autoZero"/>
        <c:auto val="1"/>
        <c:lblOffset val="100"/>
        <c:baseTimeUnit val="months"/>
      </c:dateAx>
      <c:valAx>
        <c:axId val="-665721232"/>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ETAR'!$C$38</c:f>
              <c:strCache>
                <c:ptCount val="1"/>
                <c:pt idx="0">
                  <c:v>%</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26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 de reducción ETAR'!$B$23</c:f>
          <c:strCache>
            <c:ptCount val="1"/>
            <c:pt idx="0">
              <c:v>Enterococos intestinales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ETAR'!$B$17:$C$17</c:f>
              <c:strCache>
                <c:ptCount val="2"/>
                <c:pt idx="0">
                  <c:v>Afluente </c:v>
                </c:pt>
              </c:strCache>
            </c:strRef>
          </c:tx>
          <c:spPr>
            <a:solidFill>
              <a:schemeClr val="accent4">
                <a:lumMod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ETAR'!$D$23:$G$23</c:f>
              <c:numCache>
                <c:formatCode>0.00E+00</c:formatCode>
                <c:ptCount val="4"/>
                <c:pt idx="0">
                  <c:v>4650000</c:v>
                </c:pt>
                <c:pt idx="1">
                  <c:v>6270000</c:v>
                </c:pt>
                <c:pt idx="2">
                  <c:v>54800000</c:v>
                </c:pt>
                <c:pt idx="3">
                  <c:v>9600000</c:v>
                </c:pt>
              </c:numCache>
            </c:numRef>
          </c:val>
          <c:extLst>
            <c:ext xmlns:c16="http://schemas.microsoft.com/office/drawing/2014/chart" uri="{C3380CC4-5D6E-409C-BE32-E72D297353CC}">
              <c16:uniqueId val="{00000000-813B-419A-947C-A89AAC5F31BB}"/>
            </c:ext>
          </c:extLst>
        </c:ser>
        <c:ser>
          <c:idx val="0"/>
          <c:order val="1"/>
          <c:tx>
            <c:strRef>
              <c:f>'2023 % de reducción ETAR'!$B$25:$C$25</c:f>
              <c:strCache>
                <c:ptCount val="2"/>
                <c:pt idx="0">
                  <c:v>Efluente EF1</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 de reducción ETAR'!$D$31:$G$31</c:f>
              <c:numCache>
                <c:formatCode>0.00E+00</c:formatCode>
                <c:ptCount val="4"/>
                <c:pt idx="0">
                  <c:v>0</c:v>
                </c:pt>
                <c:pt idx="1">
                  <c:v>0</c:v>
                </c:pt>
                <c:pt idx="2">
                  <c:v>1080000</c:v>
                </c:pt>
                <c:pt idx="3">
                  <c:v>1350000</c:v>
                </c:pt>
              </c:numCache>
            </c:numRef>
          </c:val>
          <c:extLst>
            <c:ext xmlns:c16="http://schemas.microsoft.com/office/drawing/2014/chart" uri="{C3380CC4-5D6E-409C-BE32-E72D297353CC}">
              <c16:uniqueId val="{00000001-813B-419A-947C-A89AAC5F31BB}"/>
            </c:ext>
          </c:extLst>
        </c:ser>
        <c:dLbls>
          <c:dLblPos val="outEnd"/>
          <c:showLegendKey val="0"/>
          <c:showVal val="1"/>
          <c:showCatName val="0"/>
          <c:showSerName val="0"/>
          <c:showPercent val="0"/>
          <c:showBubbleSize val="0"/>
        </c:dLbls>
        <c:gapWidth val="219"/>
        <c:overlap val="-27"/>
        <c:axId val="-665722320"/>
        <c:axId val="-665720144"/>
      </c:barChart>
      <c:dateAx>
        <c:axId val="-665722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20144"/>
        <c:crosses val="autoZero"/>
        <c:auto val="1"/>
        <c:lblOffset val="100"/>
        <c:baseTimeUnit val="months"/>
      </c:dateAx>
      <c:valAx>
        <c:axId val="-665720144"/>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ETAR'!$C$23</c:f>
              <c:strCache>
                <c:ptCount val="1"/>
                <c:pt idx="0">
                  <c:v>ufc/100 ml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22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Afluente ETAR'!$B$26</c:f>
          <c:strCache>
            <c:ptCount val="1"/>
            <c:pt idx="0">
              <c:v>Escherichia coli</c:v>
            </c:pt>
          </c:strCache>
        </c:strRef>
      </c:tx>
      <c:overlay val="0"/>
      <c:spPr>
        <a:noFill/>
        <a:ln>
          <a:noFill/>
        </a:ln>
      </c:spPr>
      <c:txPr>
        <a:bodyPr rot="0"/>
        <a:lstStyle/>
        <a:p>
          <a:pPr>
            <a:defRPr sz="1400" b="1" strike="noStrike" spc="-1">
              <a:solidFill>
                <a:srgbClr val="595959"/>
              </a:solidFill>
              <a:latin typeface="Calibri"/>
            </a:defRPr>
          </a:pPr>
          <a:endParaRPr lang="es-ES"/>
        </a:p>
      </c:txPr>
    </c:title>
    <c:autoTitleDeleted val="0"/>
    <c:plotArea>
      <c:layout/>
      <c:barChart>
        <c:barDir val="col"/>
        <c:grouping val="clustered"/>
        <c:varyColors val="0"/>
        <c:ser>
          <c:idx val="0"/>
          <c:order val="0"/>
          <c:tx>
            <c:strRef>
              <c:f>'2023 Afluente ETAR'!$B$26:$C$26</c:f>
              <c:strCache>
                <c:ptCount val="2"/>
                <c:pt idx="0">
                  <c:v>Escherichia coli</c:v>
                </c:pt>
                <c:pt idx="1">
                  <c:v>ufc/100 ml</c:v>
                </c:pt>
              </c:strCache>
            </c:strRef>
          </c:tx>
          <c:spPr>
            <a:solidFill>
              <a:srgbClr val="997300"/>
            </a:solidFill>
            <a:ln>
              <a:noFill/>
            </a:ln>
          </c:spPr>
          <c:invertIfNegative val="0"/>
          <c:dLbls>
            <c:spPr>
              <a:noFill/>
              <a:ln>
                <a:noFill/>
              </a:ln>
              <a:effectLst/>
            </c:spPr>
            <c:txPr>
              <a:bodyPr rot="-5400000" vert="horz"/>
              <a:lstStyle/>
              <a:p>
                <a:pPr>
                  <a:defRPr sz="900" b="0" strike="noStrike" spc="-1">
                    <a:solidFill>
                      <a:srgbClr val="404040"/>
                    </a:solidFill>
                    <a:latin typeface="Calibri"/>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Afluente ETAR'!$D$18:$G$18</c:f>
              <c:numCache>
                <c:formatCode>m/d/yyyy</c:formatCode>
                <c:ptCount val="4"/>
                <c:pt idx="0">
                  <c:v>45013</c:v>
                </c:pt>
                <c:pt idx="1">
                  <c:v>45063</c:v>
                </c:pt>
                <c:pt idx="2">
                  <c:v>45162</c:v>
                </c:pt>
                <c:pt idx="3">
                  <c:v>45258</c:v>
                </c:pt>
              </c:numCache>
            </c:numRef>
          </c:cat>
          <c:val>
            <c:numRef>
              <c:f>'2023 Afluente ETAR'!$D$26:$G$26</c:f>
              <c:numCache>
                <c:formatCode>#,##0.00</c:formatCode>
                <c:ptCount val="4"/>
                <c:pt idx="0">
                  <c:v>4650000</c:v>
                </c:pt>
                <c:pt idx="1">
                  <c:v>8800000</c:v>
                </c:pt>
                <c:pt idx="2">
                  <c:v>3930000</c:v>
                </c:pt>
                <c:pt idx="3">
                  <c:v>9600000</c:v>
                </c:pt>
              </c:numCache>
            </c:numRef>
          </c:val>
          <c:extLst>
            <c:ext xmlns:c16="http://schemas.microsoft.com/office/drawing/2014/chart" uri="{C3380CC4-5D6E-409C-BE32-E72D297353CC}">
              <c16:uniqueId val="{00000000-4F1D-4D04-8ABE-6DBFA2EAD300}"/>
            </c:ext>
          </c:extLst>
        </c:ser>
        <c:dLbls>
          <c:showLegendKey val="0"/>
          <c:showVal val="0"/>
          <c:showCatName val="0"/>
          <c:showSerName val="0"/>
          <c:showPercent val="0"/>
          <c:showBubbleSize val="0"/>
        </c:dLbls>
        <c:gapWidth val="219"/>
        <c:overlap val="-27"/>
        <c:axId val="-385784688"/>
        <c:axId val="-29312144"/>
      </c:barChart>
      <c:dateAx>
        <c:axId val="-385784688"/>
        <c:scaling>
          <c:orientation val="minMax"/>
        </c:scaling>
        <c:delete val="0"/>
        <c:axPos val="b"/>
        <c:title>
          <c:tx>
            <c:rich>
              <a:bodyPr rot="0"/>
              <a:lstStyle/>
              <a:p>
                <a:pPr>
                  <a:defRPr sz="1000" b="0" strike="noStrike" spc="-1">
                    <a:solidFill>
                      <a:srgbClr val="595959"/>
                    </a:solidFill>
                    <a:latin typeface="Calibri"/>
                  </a:defRPr>
                </a:pPr>
                <a:r>
                  <a:rPr lang="es-ES" sz="1000" b="0" strike="noStrike" spc="-1">
                    <a:solidFill>
                      <a:srgbClr val="595959"/>
                    </a:solidFill>
                    <a:latin typeface="Calibri"/>
                  </a:rPr>
                  <a:t>Fechas de muestreo</a:t>
                </a:r>
              </a:p>
            </c:rich>
          </c:tx>
          <c:overlay val="0"/>
          <c:spPr>
            <a:noFill/>
            <a:ln>
              <a:noFill/>
            </a:ln>
          </c:spPr>
        </c:title>
        <c:numFmt formatCode="m/d/yyyy" sourceLinked="1"/>
        <c:majorTickMark val="out"/>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s-ES"/>
          </a:p>
        </c:txPr>
        <c:crossAx val="-29312144"/>
        <c:crosses val="autoZero"/>
        <c:auto val="1"/>
        <c:lblOffset val="100"/>
        <c:baseTimeUnit val="months"/>
      </c:dateAx>
      <c:valAx>
        <c:axId val="-29312144"/>
        <c:scaling>
          <c:orientation val="minMax"/>
        </c:scaling>
        <c:delete val="0"/>
        <c:axPos val="l"/>
        <c:majorGridlines>
          <c:spPr>
            <a:ln w="9360">
              <a:solidFill>
                <a:srgbClr val="D9D9D9"/>
              </a:solidFill>
              <a:round/>
            </a:ln>
          </c:spPr>
        </c:majorGridlines>
        <c:title>
          <c:tx>
            <c:strRef>
              <c:f>'2023 Afluente ETAR'!$C$26</c:f>
              <c:strCache>
                <c:ptCount val="1"/>
                <c:pt idx="0">
                  <c:v>ufc/100 ml</c:v>
                </c:pt>
              </c:strCache>
            </c:strRef>
          </c:tx>
          <c:overlay val="0"/>
          <c:spPr>
            <a:noFill/>
            <a:ln>
              <a:noFill/>
            </a:ln>
          </c:spPr>
          <c:txPr>
            <a:bodyPr rot="-5400000"/>
            <a:lstStyle/>
            <a:p>
              <a:pPr>
                <a:defRPr sz="1000" b="0" strike="noStrike" spc="-1">
                  <a:solidFill>
                    <a:srgbClr val="595959"/>
                  </a:solidFill>
                  <a:latin typeface="Calibri"/>
                </a:defRPr>
              </a:pPr>
              <a:endParaRPr lang="es-ES"/>
            </a:p>
          </c:txPr>
        </c:title>
        <c:numFmt formatCode="0.00E+00"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s-ES"/>
          </a:p>
        </c:txPr>
        <c:crossAx val="-385784688"/>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Reducciones de Enterococos</a:t>
            </a:r>
            <a:r>
              <a:rPr lang="en-US" baseline="0"/>
              <a:t> intestinales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ETAR'!$B$39:$C$39</c:f>
              <c:strCache>
                <c:ptCount val="2"/>
                <c:pt idx="0">
                  <c:v>Enterococos intestinales</c:v>
                </c:pt>
                <c:pt idx="1">
                  <c:v>%</c:v>
                </c:pt>
              </c:strCache>
            </c:strRef>
          </c:tx>
          <c:spPr>
            <a:solidFill>
              <a:schemeClr val="accent6">
                <a:lumMod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ETAR'!$D$39:$G$39</c:f>
              <c:numCache>
                <c:formatCode>#,##0.00</c:formatCode>
                <c:ptCount val="4"/>
                <c:pt idx="0">
                  <c:v>0</c:v>
                </c:pt>
                <c:pt idx="1">
                  <c:v>0</c:v>
                </c:pt>
                <c:pt idx="2">
                  <c:v>98.029197080291979</c:v>
                </c:pt>
                <c:pt idx="3">
                  <c:v>85.9375</c:v>
                </c:pt>
              </c:numCache>
            </c:numRef>
          </c:val>
          <c:extLst>
            <c:ext xmlns:c16="http://schemas.microsoft.com/office/drawing/2014/chart" uri="{C3380CC4-5D6E-409C-BE32-E72D297353CC}">
              <c16:uniqueId val="{00000000-4277-4A70-B5C7-6C92AD8C4B4D}"/>
            </c:ext>
          </c:extLst>
        </c:ser>
        <c:dLbls>
          <c:dLblPos val="outEnd"/>
          <c:showLegendKey val="0"/>
          <c:showVal val="1"/>
          <c:showCatName val="0"/>
          <c:showSerName val="0"/>
          <c:showPercent val="0"/>
          <c:showBubbleSize val="0"/>
        </c:dLbls>
        <c:gapWidth val="219"/>
        <c:overlap val="-27"/>
        <c:axId val="-665719600"/>
        <c:axId val="-665716336"/>
      </c:barChart>
      <c:dateAx>
        <c:axId val="-665719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16336"/>
        <c:crosses val="autoZero"/>
        <c:auto val="1"/>
        <c:lblOffset val="100"/>
        <c:baseTimeUnit val="months"/>
      </c:dateAx>
      <c:valAx>
        <c:axId val="-665716336"/>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ETAR'!$C$39</c:f>
              <c:strCache>
                <c:ptCount val="1"/>
                <c:pt idx="0">
                  <c:v>%</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19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 de reducción ETAR'!$B$24</c:f>
          <c:strCache>
            <c:ptCount val="1"/>
            <c:pt idx="0">
              <c:v>Escherichia coli</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ETAR'!$B$17:$C$17</c:f>
              <c:strCache>
                <c:ptCount val="2"/>
                <c:pt idx="0">
                  <c:v>Afluente </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ETAR'!$D$24:$G$24</c:f>
              <c:numCache>
                <c:formatCode>0.00E+00</c:formatCode>
                <c:ptCount val="4"/>
                <c:pt idx="0">
                  <c:v>13500000</c:v>
                </c:pt>
                <c:pt idx="1">
                  <c:v>61300000</c:v>
                </c:pt>
                <c:pt idx="2">
                  <c:v>3930000</c:v>
                </c:pt>
                <c:pt idx="3">
                  <c:v>43500000</c:v>
                </c:pt>
              </c:numCache>
            </c:numRef>
          </c:val>
          <c:extLst>
            <c:ext xmlns:c16="http://schemas.microsoft.com/office/drawing/2014/chart" uri="{C3380CC4-5D6E-409C-BE32-E72D297353CC}">
              <c16:uniqueId val="{00000000-F52A-4AD6-B79C-C5D5E9E79530}"/>
            </c:ext>
          </c:extLst>
        </c:ser>
        <c:ser>
          <c:idx val="0"/>
          <c:order val="1"/>
          <c:tx>
            <c:strRef>
              <c:f>'2023 % de reducción ETAR'!$B$25:$C$25</c:f>
              <c:strCache>
                <c:ptCount val="2"/>
                <c:pt idx="0">
                  <c:v>Efluente EF1</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 de reducción ETAR'!$D$32:$G$32</c:f>
              <c:numCache>
                <c:formatCode>0.00E+00</c:formatCode>
                <c:ptCount val="4"/>
                <c:pt idx="0">
                  <c:v>0</c:v>
                </c:pt>
                <c:pt idx="1">
                  <c:v>0</c:v>
                </c:pt>
                <c:pt idx="2">
                  <c:v>19200000</c:v>
                </c:pt>
                <c:pt idx="3">
                  <c:v>11400000</c:v>
                </c:pt>
              </c:numCache>
            </c:numRef>
          </c:val>
          <c:extLst>
            <c:ext xmlns:c16="http://schemas.microsoft.com/office/drawing/2014/chart" uri="{C3380CC4-5D6E-409C-BE32-E72D297353CC}">
              <c16:uniqueId val="{00000001-F52A-4AD6-B79C-C5D5E9E79530}"/>
            </c:ext>
          </c:extLst>
        </c:ser>
        <c:dLbls>
          <c:dLblPos val="outEnd"/>
          <c:showLegendKey val="0"/>
          <c:showVal val="1"/>
          <c:showCatName val="0"/>
          <c:showSerName val="0"/>
          <c:showPercent val="0"/>
          <c:showBubbleSize val="0"/>
        </c:dLbls>
        <c:gapWidth val="219"/>
        <c:overlap val="-27"/>
        <c:axId val="-665726672"/>
        <c:axId val="-665716880"/>
      </c:barChart>
      <c:dateAx>
        <c:axId val="-665726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16880"/>
        <c:crosses val="autoZero"/>
        <c:auto val="1"/>
        <c:lblOffset val="100"/>
        <c:baseTimeUnit val="months"/>
      </c:dateAx>
      <c:valAx>
        <c:axId val="-665716880"/>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ETAR'!$C$24</c:f>
              <c:strCache>
                <c:ptCount val="1"/>
                <c:pt idx="0">
                  <c:v>ufc/100 ml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26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Reducciones de Escherichia</a:t>
            </a:r>
            <a:r>
              <a:rPr lang="en-US" baseline="0"/>
              <a:t> coli</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11"/>
          <c:order val="0"/>
          <c:tx>
            <c:strRef>
              <c:f>'2023 % de reducción ETAR'!$B$40:$C$40</c:f>
              <c:strCache>
                <c:ptCount val="2"/>
                <c:pt idx="0">
                  <c:v>Escherichia coli</c:v>
                </c:pt>
                <c:pt idx="1">
                  <c:v>%</c:v>
                </c:pt>
              </c:strCache>
            </c:strRef>
          </c:tx>
          <c:spPr>
            <a:solidFill>
              <a:schemeClr val="accent4">
                <a:lumMod val="8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'2023 % de reducción ETAR'!$D$16:$G$16</c:f>
              <c:numCache>
                <c:formatCode>m/d/yyyy</c:formatCode>
                <c:ptCount val="4"/>
                <c:pt idx="0">
                  <c:v>45013</c:v>
                </c:pt>
                <c:pt idx="1">
                  <c:v>45043</c:v>
                </c:pt>
                <c:pt idx="2">
                  <c:v>45162</c:v>
                </c:pt>
                <c:pt idx="3">
                  <c:v>45258</c:v>
                </c:pt>
              </c:numCache>
            </c:numRef>
          </c:cat>
          <c:val>
            <c:numRef>
              <c:f>'2023 % de reducción ETAR'!$D$40:$G$40</c:f>
              <c:numCache>
                <c:formatCode>#,##0.00</c:formatCode>
                <c:ptCount val="4"/>
                <c:pt idx="0">
                  <c:v>0</c:v>
                </c:pt>
                <c:pt idx="1">
                  <c:v>0</c:v>
                </c:pt>
                <c:pt idx="2">
                  <c:v>-388.5496183206107</c:v>
                </c:pt>
                <c:pt idx="3">
                  <c:v>73.793103448275872</c:v>
                </c:pt>
              </c:numCache>
            </c:numRef>
          </c:val>
          <c:extLst>
            <c:ext xmlns:c16="http://schemas.microsoft.com/office/drawing/2014/chart" uri="{C3380CC4-5D6E-409C-BE32-E72D297353CC}">
              <c16:uniqueId val="{00000000-DA54-49A3-8806-42DA7809F679}"/>
            </c:ext>
          </c:extLst>
        </c:ser>
        <c:dLbls>
          <c:dLblPos val="outEnd"/>
          <c:showLegendKey val="0"/>
          <c:showVal val="1"/>
          <c:showCatName val="0"/>
          <c:showSerName val="0"/>
          <c:showPercent val="0"/>
          <c:showBubbleSize val="0"/>
        </c:dLbls>
        <c:gapWidth val="219"/>
        <c:overlap val="-27"/>
        <c:axId val="-665731024"/>
        <c:axId val="-665728848"/>
      </c:barChart>
      <c:dateAx>
        <c:axId val="-6657310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Fecha de muestreo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28848"/>
        <c:crosses val="autoZero"/>
        <c:auto val="1"/>
        <c:lblOffset val="100"/>
        <c:baseTimeUnit val="months"/>
      </c:dateAx>
      <c:valAx>
        <c:axId val="-665728848"/>
        <c:scaling>
          <c:orientation val="minMax"/>
        </c:scaling>
        <c:delete val="0"/>
        <c:axPos val="l"/>
        <c:majorGridlines>
          <c:spPr>
            <a:ln w="9525" cap="flat" cmpd="sng" algn="ctr">
              <a:solidFill>
                <a:schemeClr val="tx1">
                  <a:lumMod val="15000"/>
                  <a:lumOff val="85000"/>
                </a:schemeClr>
              </a:solidFill>
              <a:round/>
            </a:ln>
            <a:effectLst/>
          </c:spPr>
        </c:majorGridlines>
        <c:title>
          <c:tx>
            <c:strRef>
              <c:f>'2023 % de reducción ETAR'!$C$40</c:f>
              <c:strCache>
                <c:ptCount val="1"/>
                <c:pt idx="0">
                  <c:v>%</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31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PREVIO'!$B$27</c:f>
          <c:strCache>
            <c:ptCount val="1"/>
            <c:pt idx="0">
              <c:v>Color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PREVIO'!$D$21:$K$21</c:f>
              <c:strCache>
                <c:ptCount val="8"/>
                <c:pt idx="0">
                  <c:v>07/02/2023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PREVIO'!$D$27:$K$27</c:f>
              <c:numCache>
                <c:formatCode>General</c:formatCode>
                <c:ptCount val="8"/>
                <c:pt idx="0">
                  <c:v>0</c:v>
                </c:pt>
                <c:pt idx="1">
                  <c:v>0</c:v>
                </c:pt>
                <c:pt idx="2">
                  <c:v>0</c:v>
                </c:pt>
                <c:pt idx="3">
                  <c:v>0</c:v>
                </c:pt>
                <c:pt idx="4">
                  <c:v>0</c:v>
                </c:pt>
                <c:pt idx="5">
                  <c:v>0</c:v>
                </c:pt>
                <c:pt idx="6" formatCode="#,##0">
                  <c:v>0</c:v>
                </c:pt>
                <c:pt idx="7">
                  <c:v>0</c:v>
                </c:pt>
              </c:numCache>
            </c:numRef>
          </c:val>
          <c:extLst>
            <c:ext xmlns:c16="http://schemas.microsoft.com/office/drawing/2014/chart" uri="{C3380CC4-5D6E-409C-BE32-E72D297353CC}">
              <c16:uniqueId val="{00000000-A396-4956-94AB-4FD2C47AAA43}"/>
            </c:ext>
          </c:extLst>
        </c:ser>
        <c:ser>
          <c:idx val="1"/>
          <c:order val="1"/>
          <c:tx>
            <c:strRef>
              <c:f>'2023 Aguas Receptoras PREVIO'!$M$21:$T$21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PREVIO'!$M$27:$T$27</c:f>
              <c:numCache>
                <c:formatCode>General</c:formatCode>
                <c:ptCount val="8"/>
              </c:numCache>
            </c:numRef>
          </c:val>
          <c:extLst>
            <c:ext xmlns:c16="http://schemas.microsoft.com/office/drawing/2014/chart" uri="{C3380CC4-5D6E-409C-BE32-E72D297353CC}">
              <c16:uniqueId val="{00000001-A396-4956-94AB-4FD2C47AAA43}"/>
            </c:ext>
          </c:extLst>
        </c:ser>
        <c:ser>
          <c:idx val="2"/>
          <c:order val="2"/>
          <c:tx>
            <c:strRef>
              <c:f>'2023 Aguas Receptoras PREVIO'!$V$21:$AC$21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PREVIO'!$V$27:$AC$27</c:f>
              <c:numCache>
                <c:formatCode>General</c:formatCode>
                <c:ptCount val="8"/>
              </c:numCache>
            </c:numRef>
          </c:val>
          <c:extLst>
            <c:ext xmlns:c16="http://schemas.microsoft.com/office/drawing/2014/chart" uri="{C3380CC4-5D6E-409C-BE32-E72D297353CC}">
              <c16:uniqueId val="{00000002-A396-4956-94AB-4FD2C47AAA43}"/>
            </c:ext>
          </c:extLst>
        </c:ser>
        <c:ser>
          <c:idx val="3"/>
          <c:order val="3"/>
          <c:tx>
            <c:strRef>
              <c:f>'2023 Aguas Receptoras PREVIO'!$AE$21:$AL$21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Aguas Receptoras PREVIO'!$AE$27:$AL$27</c:f>
              <c:numCache>
                <c:formatCode>General</c:formatCode>
                <c:ptCount val="8"/>
              </c:numCache>
            </c:numRef>
          </c:val>
          <c:extLst>
            <c:ext xmlns:c16="http://schemas.microsoft.com/office/drawing/2014/chart" uri="{C3380CC4-5D6E-409C-BE32-E72D297353CC}">
              <c16:uniqueId val="{00000003-A396-4956-94AB-4FD2C47AAA43}"/>
            </c:ext>
          </c:extLst>
        </c:ser>
        <c:dLbls>
          <c:showLegendKey val="0"/>
          <c:showVal val="1"/>
          <c:showCatName val="0"/>
          <c:showSerName val="0"/>
          <c:showPercent val="0"/>
          <c:showBubbleSize val="0"/>
        </c:dLbls>
        <c:gapWidth val="150"/>
        <c:shape val="box"/>
        <c:axId val="-665730480"/>
        <c:axId val="-665729936"/>
        <c:axId val="-385290784"/>
      </c:bar3DChart>
      <c:catAx>
        <c:axId val="-665730480"/>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29936"/>
        <c:crosses val="autoZero"/>
        <c:auto val="1"/>
        <c:lblAlgn val="ctr"/>
        <c:lblOffset val="100"/>
        <c:noMultiLvlLbl val="0"/>
      </c:catAx>
      <c:valAx>
        <c:axId val="-665729936"/>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PREVIO'!$C$27</c:f>
              <c:strCache>
                <c:ptCount val="1"/>
                <c:pt idx="0">
                  <c:v>mg/l de Pt</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30480"/>
        <c:crosses val="autoZero"/>
        <c:crossBetween val="between"/>
      </c:valAx>
      <c:serAx>
        <c:axId val="-385290784"/>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29936"/>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PREVIO'!$B$28</c:f>
          <c:strCache>
            <c:ptCount val="1"/>
            <c:pt idx="0">
              <c:v>Transparencia</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PREVIO'!$D$21:$K$21</c:f>
              <c:strCache>
                <c:ptCount val="8"/>
                <c:pt idx="0">
                  <c:v>07/02/2023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PREVIO'!$D$28:$K$28</c:f>
              <c:numCache>
                <c:formatCode>General</c:formatCode>
                <c:ptCount val="8"/>
                <c:pt idx="0">
                  <c:v>6.1</c:v>
                </c:pt>
                <c:pt idx="1">
                  <c:v>3.2</c:v>
                </c:pt>
                <c:pt idx="2">
                  <c:v>3.4</c:v>
                </c:pt>
                <c:pt idx="3">
                  <c:v>11.5</c:v>
                </c:pt>
                <c:pt idx="4">
                  <c:v>9.4</c:v>
                </c:pt>
                <c:pt idx="5">
                  <c:v>8.9</c:v>
                </c:pt>
                <c:pt idx="7">
                  <c:v>7.2</c:v>
                </c:pt>
              </c:numCache>
            </c:numRef>
          </c:val>
          <c:extLst>
            <c:ext xmlns:c16="http://schemas.microsoft.com/office/drawing/2014/chart" uri="{C3380CC4-5D6E-409C-BE32-E72D297353CC}">
              <c16:uniqueId val="{00000000-EAA9-467F-90B0-D0CD74564E6B}"/>
            </c:ext>
          </c:extLst>
        </c:ser>
        <c:ser>
          <c:idx val="1"/>
          <c:order val="1"/>
          <c:tx>
            <c:strRef>
              <c:f>'2023 Aguas Receptoras PREVIO'!$M$21:$T$21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PREVIO'!$M$28:$T$28</c:f>
              <c:numCache>
                <c:formatCode>General</c:formatCode>
                <c:ptCount val="8"/>
              </c:numCache>
            </c:numRef>
          </c:val>
          <c:extLst>
            <c:ext xmlns:c16="http://schemas.microsoft.com/office/drawing/2014/chart" uri="{C3380CC4-5D6E-409C-BE32-E72D297353CC}">
              <c16:uniqueId val="{00000001-EAA9-467F-90B0-D0CD74564E6B}"/>
            </c:ext>
          </c:extLst>
        </c:ser>
        <c:ser>
          <c:idx val="2"/>
          <c:order val="2"/>
          <c:tx>
            <c:strRef>
              <c:f>'2023 Aguas Receptoras PREVIO'!$V$21:$AC$21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PREVIO'!$V$28:$AC$28</c:f>
              <c:numCache>
                <c:formatCode>General</c:formatCode>
                <c:ptCount val="8"/>
              </c:numCache>
            </c:numRef>
          </c:val>
          <c:extLst>
            <c:ext xmlns:c16="http://schemas.microsoft.com/office/drawing/2014/chart" uri="{C3380CC4-5D6E-409C-BE32-E72D297353CC}">
              <c16:uniqueId val="{00000002-EAA9-467F-90B0-D0CD74564E6B}"/>
            </c:ext>
          </c:extLst>
        </c:ser>
        <c:ser>
          <c:idx val="3"/>
          <c:order val="3"/>
          <c:tx>
            <c:strRef>
              <c:f>'2023 Aguas Receptoras PREVIO'!$AE$21:$AL$21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Aguas Receptoras PREVIO'!$AE$28:$AL$28</c:f>
              <c:numCache>
                <c:formatCode>General</c:formatCode>
                <c:ptCount val="8"/>
              </c:numCache>
            </c:numRef>
          </c:val>
          <c:extLst>
            <c:ext xmlns:c16="http://schemas.microsoft.com/office/drawing/2014/chart" uri="{C3380CC4-5D6E-409C-BE32-E72D297353CC}">
              <c16:uniqueId val="{00000003-EAA9-467F-90B0-D0CD74564E6B}"/>
            </c:ext>
          </c:extLst>
        </c:ser>
        <c:dLbls>
          <c:showLegendKey val="0"/>
          <c:showVal val="1"/>
          <c:showCatName val="0"/>
          <c:showSerName val="0"/>
          <c:showPercent val="0"/>
          <c:showBubbleSize val="0"/>
        </c:dLbls>
        <c:gapWidth val="150"/>
        <c:shape val="box"/>
        <c:axId val="-665722864"/>
        <c:axId val="-659541280"/>
        <c:axId val="-385286416"/>
      </c:bar3DChart>
      <c:catAx>
        <c:axId val="-665722864"/>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1280"/>
        <c:crosses val="autoZero"/>
        <c:auto val="1"/>
        <c:lblAlgn val="ctr"/>
        <c:lblOffset val="100"/>
        <c:noMultiLvlLbl val="0"/>
      </c:catAx>
      <c:valAx>
        <c:axId val="-659541280"/>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PREVIO'!$C$28</c:f>
              <c:strCache>
                <c:ptCount val="1"/>
                <c:pt idx="0">
                  <c:v>m</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65722864"/>
        <c:crosses val="autoZero"/>
        <c:crossBetween val="between"/>
      </c:valAx>
      <c:serAx>
        <c:axId val="-385286416"/>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1280"/>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PREVIO'!$B$24</c:f>
          <c:strCache>
            <c:ptCount val="1"/>
            <c:pt idx="0">
              <c:v>Total de Sólidos en suspensión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PREVIO'!$D$21:$K$21</c:f>
              <c:strCache>
                <c:ptCount val="8"/>
                <c:pt idx="0">
                  <c:v>07/02/2023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PREVIO'!$D$24:$K$24</c:f>
              <c:numCache>
                <c:formatCode>General</c:formatCode>
                <c:ptCount val="8"/>
                <c:pt idx="0">
                  <c:v>2.4</c:v>
                </c:pt>
                <c:pt idx="1">
                  <c:v>0</c:v>
                </c:pt>
                <c:pt idx="2">
                  <c:v>6.4</c:v>
                </c:pt>
                <c:pt idx="3">
                  <c:v>8.6</c:v>
                </c:pt>
                <c:pt idx="4">
                  <c:v>4.8</c:v>
                </c:pt>
                <c:pt idx="5">
                  <c:v>3</c:v>
                </c:pt>
                <c:pt idx="6" formatCode="#,##0">
                  <c:v>4.5999999999999996</c:v>
                </c:pt>
                <c:pt idx="7">
                  <c:v>3.4</c:v>
                </c:pt>
              </c:numCache>
            </c:numRef>
          </c:val>
          <c:extLst>
            <c:ext xmlns:c16="http://schemas.microsoft.com/office/drawing/2014/chart" uri="{C3380CC4-5D6E-409C-BE32-E72D297353CC}">
              <c16:uniqueId val="{00000000-1283-42BC-93D2-D782CF44D522}"/>
            </c:ext>
          </c:extLst>
        </c:ser>
        <c:ser>
          <c:idx val="1"/>
          <c:order val="1"/>
          <c:tx>
            <c:strRef>
              <c:f>'2023 Aguas Receptoras PREVIO'!$M$21:$T$21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PREVIO'!$M$24:$T$24</c:f>
              <c:numCache>
                <c:formatCode>General</c:formatCode>
                <c:ptCount val="8"/>
              </c:numCache>
            </c:numRef>
          </c:val>
          <c:extLst>
            <c:ext xmlns:c16="http://schemas.microsoft.com/office/drawing/2014/chart" uri="{C3380CC4-5D6E-409C-BE32-E72D297353CC}">
              <c16:uniqueId val="{00000001-1283-42BC-93D2-D782CF44D522}"/>
            </c:ext>
          </c:extLst>
        </c:ser>
        <c:ser>
          <c:idx val="2"/>
          <c:order val="2"/>
          <c:tx>
            <c:strRef>
              <c:f>'2023 Aguas Receptoras PREVIO'!$V$21:$AC$21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PREVIO'!$V$24:$AC$24</c:f>
              <c:numCache>
                <c:formatCode>General</c:formatCode>
                <c:ptCount val="8"/>
              </c:numCache>
            </c:numRef>
          </c:val>
          <c:extLst>
            <c:ext xmlns:c16="http://schemas.microsoft.com/office/drawing/2014/chart" uri="{C3380CC4-5D6E-409C-BE32-E72D297353CC}">
              <c16:uniqueId val="{00000002-1283-42BC-93D2-D782CF44D522}"/>
            </c:ext>
          </c:extLst>
        </c:ser>
        <c:ser>
          <c:idx val="3"/>
          <c:order val="3"/>
          <c:tx>
            <c:strRef>
              <c:f>'2023 Aguas Receptoras PREVIO'!$AE$21:$AL$21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Aguas Receptoras PREVIO'!$AE$24:$AL$24</c:f>
              <c:numCache>
                <c:formatCode>General</c:formatCode>
                <c:ptCount val="8"/>
              </c:numCache>
            </c:numRef>
          </c:val>
          <c:extLst>
            <c:ext xmlns:c16="http://schemas.microsoft.com/office/drawing/2014/chart" uri="{C3380CC4-5D6E-409C-BE32-E72D297353CC}">
              <c16:uniqueId val="{00000003-1283-42BC-93D2-D782CF44D522}"/>
            </c:ext>
          </c:extLst>
        </c:ser>
        <c:dLbls>
          <c:showLegendKey val="0"/>
          <c:showVal val="1"/>
          <c:showCatName val="0"/>
          <c:showSerName val="0"/>
          <c:showPercent val="0"/>
          <c:showBubbleSize val="0"/>
        </c:dLbls>
        <c:gapWidth val="150"/>
        <c:shape val="box"/>
        <c:axId val="-659551072"/>
        <c:axId val="-659534208"/>
        <c:axId val="-385283296"/>
      </c:bar3DChart>
      <c:catAx>
        <c:axId val="-659551072"/>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34208"/>
        <c:crosses val="autoZero"/>
        <c:auto val="1"/>
        <c:lblAlgn val="ctr"/>
        <c:lblOffset val="100"/>
        <c:noMultiLvlLbl val="0"/>
      </c:catAx>
      <c:valAx>
        <c:axId val="-659534208"/>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PREVIO'!$C$24</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51072"/>
        <c:crosses val="autoZero"/>
        <c:crossBetween val="between"/>
      </c:valAx>
      <c:serAx>
        <c:axId val="-385283296"/>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34208"/>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PREVIO'!$B$25</c:f>
          <c:strCache>
            <c:ptCount val="1"/>
            <c:pt idx="0">
              <c:v>Escherichia coli</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PREVIO'!$D$21:$K$21</c:f>
              <c:strCache>
                <c:ptCount val="8"/>
                <c:pt idx="0">
                  <c:v>07/02/2023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PREVIO'!$D$25:$K$25</c:f>
              <c:numCache>
                <c:formatCode>0.00E+00</c:formatCode>
                <c:ptCount val="8"/>
                <c:pt idx="0">
                  <c:v>0</c:v>
                </c:pt>
                <c:pt idx="1">
                  <c:v>4569</c:v>
                </c:pt>
                <c:pt idx="2">
                  <c:v>0</c:v>
                </c:pt>
                <c:pt idx="3">
                  <c:v>0</c:v>
                </c:pt>
                <c:pt idx="4">
                  <c:v>0</c:v>
                </c:pt>
                <c:pt idx="5">
                  <c:v>0</c:v>
                </c:pt>
                <c:pt idx="6" formatCode="#,##0">
                  <c:v>4110</c:v>
                </c:pt>
                <c:pt idx="7">
                  <c:v>0</c:v>
                </c:pt>
              </c:numCache>
            </c:numRef>
          </c:val>
          <c:extLst>
            <c:ext xmlns:c16="http://schemas.microsoft.com/office/drawing/2014/chart" uri="{C3380CC4-5D6E-409C-BE32-E72D297353CC}">
              <c16:uniqueId val="{00000000-78CF-460B-AE0D-E877AFD7D719}"/>
            </c:ext>
          </c:extLst>
        </c:ser>
        <c:ser>
          <c:idx val="1"/>
          <c:order val="1"/>
          <c:tx>
            <c:strRef>
              <c:f>'2023 Aguas Receptoras PREVIO'!$M$21:$T$21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PREVIO'!$M$25:$T$25</c:f>
              <c:numCache>
                <c:formatCode>0.00E+00</c:formatCode>
                <c:ptCount val="8"/>
              </c:numCache>
            </c:numRef>
          </c:val>
          <c:extLst>
            <c:ext xmlns:c16="http://schemas.microsoft.com/office/drawing/2014/chart" uri="{C3380CC4-5D6E-409C-BE32-E72D297353CC}">
              <c16:uniqueId val="{00000001-78CF-460B-AE0D-E877AFD7D719}"/>
            </c:ext>
          </c:extLst>
        </c:ser>
        <c:ser>
          <c:idx val="2"/>
          <c:order val="2"/>
          <c:tx>
            <c:strRef>
              <c:f>'2023 Aguas Receptoras PREVIO'!$V$21:$AC$21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PREVIO'!$V$25:$AC$25</c:f>
              <c:numCache>
                <c:formatCode>0.00E+00</c:formatCode>
                <c:ptCount val="8"/>
              </c:numCache>
            </c:numRef>
          </c:val>
          <c:extLst>
            <c:ext xmlns:c16="http://schemas.microsoft.com/office/drawing/2014/chart" uri="{C3380CC4-5D6E-409C-BE32-E72D297353CC}">
              <c16:uniqueId val="{00000002-78CF-460B-AE0D-E877AFD7D719}"/>
            </c:ext>
          </c:extLst>
        </c:ser>
        <c:ser>
          <c:idx val="3"/>
          <c:order val="3"/>
          <c:tx>
            <c:strRef>
              <c:f>'2023 Aguas Receptoras PREVIO'!$AE$21:$AL$21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Aguas Receptoras PREVIO'!$AE$25:$AL$25</c:f>
              <c:numCache>
                <c:formatCode>0.00E+00</c:formatCode>
                <c:ptCount val="8"/>
              </c:numCache>
            </c:numRef>
          </c:val>
          <c:extLst>
            <c:ext xmlns:c16="http://schemas.microsoft.com/office/drawing/2014/chart" uri="{C3380CC4-5D6E-409C-BE32-E72D297353CC}">
              <c16:uniqueId val="{00000003-78CF-460B-AE0D-E877AFD7D719}"/>
            </c:ext>
          </c:extLst>
        </c:ser>
        <c:dLbls>
          <c:showLegendKey val="0"/>
          <c:showVal val="1"/>
          <c:showCatName val="0"/>
          <c:showSerName val="0"/>
          <c:showPercent val="0"/>
          <c:showBubbleSize val="0"/>
        </c:dLbls>
        <c:gapWidth val="150"/>
        <c:shape val="box"/>
        <c:axId val="-659559232"/>
        <c:axId val="-659550528"/>
        <c:axId val="-385293904"/>
      </c:bar3DChart>
      <c:catAx>
        <c:axId val="-659559232"/>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50528"/>
        <c:crosses val="autoZero"/>
        <c:auto val="1"/>
        <c:lblAlgn val="ctr"/>
        <c:lblOffset val="100"/>
        <c:noMultiLvlLbl val="0"/>
      </c:catAx>
      <c:valAx>
        <c:axId val="-659550528"/>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PREVIO'!$C$25</c:f>
              <c:strCache>
                <c:ptCount val="1"/>
                <c:pt idx="0">
                  <c:v>ufc/100 ml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59232"/>
        <c:crosses val="autoZero"/>
        <c:crossBetween val="between"/>
      </c:valAx>
      <c:serAx>
        <c:axId val="-385293904"/>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50528"/>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PREVIO'!$B$26</c:f>
          <c:strCache>
            <c:ptCount val="1"/>
            <c:pt idx="0">
              <c:v>Enterocos intestinales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PREVIO'!$D$21:$K$21</c:f>
              <c:strCache>
                <c:ptCount val="8"/>
                <c:pt idx="0">
                  <c:v>07/02/2023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PREVIO'!$D$26:$K$26</c:f>
              <c:numCache>
                <c:formatCode>0.00E+00</c:formatCode>
                <c:ptCount val="8"/>
                <c:pt idx="0">
                  <c:v>0</c:v>
                </c:pt>
                <c:pt idx="1">
                  <c:v>3873</c:v>
                </c:pt>
                <c:pt idx="2">
                  <c:v>0</c:v>
                </c:pt>
                <c:pt idx="3">
                  <c:v>0</c:v>
                </c:pt>
                <c:pt idx="4">
                  <c:v>0</c:v>
                </c:pt>
                <c:pt idx="5">
                  <c:v>0</c:v>
                </c:pt>
                <c:pt idx="6" formatCode="#,##0">
                  <c:v>2840</c:v>
                </c:pt>
                <c:pt idx="7">
                  <c:v>0</c:v>
                </c:pt>
              </c:numCache>
            </c:numRef>
          </c:val>
          <c:extLst>
            <c:ext xmlns:c16="http://schemas.microsoft.com/office/drawing/2014/chart" uri="{C3380CC4-5D6E-409C-BE32-E72D297353CC}">
              <c16:uniqueId val="{00000000-8844-4BA0-B84B-C7C70C356AB6}"/>
            </c:ext>
          </c:extLst>
        </c:ser>
        <c:ser>
          <c:idx val="1"/>
          <c:order val="1"/>
          <c:tx>
            <c:strRef>
              <c:f>'2023 Aguas Receptoras PREVIO'!$M$21:$T$21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PREVIO'!$M$26:$T$26</c:f>
              <c:numCache>
                <c:formatCode>0.00E+00</c:formatCode>
                <c:ptCount val="8"/>
              </c:numCache>
            </c:numRef>
          </c:val>
          <c:extLst>
            <c:ext xmlns:c16="http://schemas.microsoft.com/office/drawing/2014/chart" uri="{C3380CC4-5D6E-409C-BE32-E72D297353CC}">
              <c16:uniqueId val="{00000001-8844-4BA0-B84B-C7C70C356AB6}"/>
            </c:ext>
          </c:extLst>
        </c:ser>
        <c:ser>
          <c:idx val="2"/>
          <c:order val="2"/>
          <c:tx>
            <c:strRef>
              <c:f>'2023 Aguas Receptoras PREVIO'!$V$21:$AC$21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PREVIO'!$V$26:$AC$26</c:f>
              <c:numCache>
                <c:formatCode>0.00E+00</c:formatCode>
                <c:ptCount val="8"/>
              </c:numCache>
            </c:numRef>
          </c:val>
          <c:extLst>
            <c:ext xmlns:c16="http://schemas.microsoft.com/office/drawing/2014/chart" uri="{C3380CC4-5D6E-409C-BE32-E72D297353CC}">
              <c16:uniqueId val="{00000002-8844-4BA0-B84B-C7C70C356AB6}"/>
            </c:ext>
          </c:extLst>
        </c:ser>
        <c:ser>
          <c:idx val="3"/>
          <c:order val="3"/>
          <c:tx>
            <c:strRef>
              <c:f>'2023 Aguas Receptoras PREVIO'!$AE$21:$AL$21</c:f>
              <c:strCache>
                <c:ptCount val="8"/>
                <c:pt idx="0">
                  <c:v>3.155.581</c:v>
                </c:pt>
                <c:pt idx="1">
                  <c:v>3.155.695</c:v>
                </c:pt>
                <c:pt idx="2">
                  <c:v>3.155.646</c:v>
                </c:pt>
                <c:pt idx="3">
                  <c:v>3.155.286</c:v>
                </c:pt>
                <c:pt idx="4">
                  <c:v>3.155.448</c:v>
                </c:pt>
                <c:pt idx="5">
                  <c:v>3.155.457</c:v>
                </c:pt>
                <c:pt idx="6">
                  <c:v>3.155.683</c:v>
                </c:pt>
                <c:pt idx="7">
                  <c:v>3.155.281</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Aguas Receptoras PREVIO'!$AE$26:$AL$26</c:f>
              <c:numCache>
                <c:formatCode>0.00E+00</c:formatCode>
                <c:ptCount val="8"/>
              </c:numCache>
            </c:numRef>
          </c:val>
          <c:extLst>
            <c:ext xmlns:c16="http://schemas.microsoft.com/office/drawing/2014/chart" uri="{C3380CC4-5D6E-409C-BE32-E72D297353CC}">
              <c16:uniqueId val="{00000003-8844-4BA0-B84B-C7C70C356AB6}"/>
            </c:ext>
          </c:extLst>
        </c:ser>
        <c:dLbls>
          <c:showLegendKey val="0"/>
          <c:showVal val="1"/>
          <c:showCatName val="0"/>
          <c:showSerName val="0"/>
          <c:showPercent val="0"/>
          <c:showBubbleSize val="0"/>
        </c:dLbls>
        <c:gapWidth val="150"/>
        <c:shape val="box"/>
        <c:axId val="-659552160"/>
        <c:axId val="-659547808"/>
        <c:axId val="-385289536"/>
      </c:bar3DChart>
      <c:catAx>
        <c:axId val="-659552160"/>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7808"/>
        <c:crosses val="autoZero"/>
        <c:auto val="1"/>
        <c:lblAlgn val="ctr"/>
        <c:lblOffset val="100"/>
        <c:noMultiLvlLbl val="0"/>
      </c:catAx>
      <c:valAx>
        <c:axId val="-659547808"/>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PREVIO'!$C$26</c:f>
              <c:strCache>
                <c:ptCount val="1"/>
                <c:pt idx="0">
                  <c:v>ufc/100 ml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52160"/>
        <c:crosses val="autoZero"/>
        <c:crossBetween val="between"/>
      </c:valAx>
      <c:serAx>
        <c:axId val="-385289536"/>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7808"/>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PREVIO'!$B$54</c:f>
          <c:strCache>
            <c:ptCount val="1"/>
            <c:pt idx="0">
              <c:v>Nitritos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PREVIO'!$D$50:$K$50</c:f>
              <c:strCache>
                <c:ptCount val="8"/>
                <c:pt idx="0">
                  <c:v>07/02/2023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PREVIO'!$D$54:$K$54</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A4F4-4CF3-A47E-A2567DD13D8B}"/>
            </c:ext>
          </c:extLst>
        </c:ser>
        <c:ser>
          <c:idx val="1"/>
          <c:order val="1"/>
          <c:tx>
            <c:strRef>
              <c:f>'2023 Aguas Receptoras PREVIO'!$M$50:$T$50</c:f>
              <c:strCache>
                <c:ptCount val="8"/>
                <c:pt idx="0">
                  <c:v>10/08/2022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PREVIO'!$M$54:$T$54</c:f>
              <c:numCache>
                <c:formatCode>General</c:formatCode>
                <c:ptCount val="8"/>
                <c:pt idx="0">
                  <c:v>0</c:v>
                </c:pt>
                <c:pt idx="1">
                  <c:v>0</c:v>
                </c:pt>
                <c:pt idx="2">
                  <c:v>0</c:v>
                </c:pt>
                <c:pt idx="3">
                  <c:v>0</c:v>
                </c:pt>
                <c:pt idx="4">
                  <c:v>0</c:v>
                </c:pt>
                <c:pt idx="5">
                  <c:v>0</c:v>
                </c:pt>
                <c:pt idx="6" formatCode="#,##0">
                  <c:v>0</c:v>
                </c:pt>
                <c:pt idx="7">
                  <c:v>0</c:v>
                </c:pt>
              </c:numCache>
            </c:numRef>
          </c:val>
          <c:extLst>
            <c:ext xmlns:c16="http://schemas.microsoft.com/office/drawing/2014/chart" uri="{C3380CC4-5D6E-409C-BE32-E72D297353CC}">
              <c16:uniqueId val="{00000001-A4F4-4CF3-A47E-A2567DD13D8B}"/>
            </c:ext>
          </c:extLst>
        </c:ser>
        <c:dLbls>
          <c:showLegendKey val="0"/>
          <c:showVal val="1"/>
          <c:showCatName val="0"/>
          <c:showSerName val="0"/>
          <c:showPercent val="0"/>
          <c:showBubbleSize val="0"/>
        </c:dLbls>
        <c:gapWidth val="150"/>
        <c:shape val="box"/>
        <c:axId val="-659549984"/>
        <c:axId val="-659535296"/>
        <c:axId val="-385296400"/>
      </c:bar3DChart>
      <c:catAx>
        <c:axId val="-659549984"/>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35296"/>
        <c:crosses val="autoZero"/>
        <c:auto val="1"/>
        <c:lblAlgn val="ctr"/>
        <c:lblOffset val="100"/>
        <c:noMultiLvlLbl val="0"/>
      </c:catAx>
      <c:valAx>
        <c:axId val="-659535296"/>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PREVIO'!$C$54</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9984"/>
        <c:crosses val="autoZero"/>
        <c:crossBetween val="between"/>
      </c:valAx>
      <c:serAx>
        <c:axId val="-385296400"/>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35296"/>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PREVIO'!$B$55</c:f>
          <c:strCache>
            <c:ptCount val="1"/>
            <c:pt idx="0">
              <c:v>Nitratos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PREVIO'!$D$50:$K$50</c:f>
              <c:strCache>
                <c:ptCount val="8"/>
                <c:pt idx="0">
                  <c:v>07/02/2023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PREVIO'!$D$55:$K$55</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1BFD-49F7-AEE8-9B44E88B6C9E}"/>
            </c:ext>
          </c:extLst>
        </c:ser>
        <c:ser>
          <c:idx val="1"/>
          <c:order val="1"/>
          <c:tx>
            <c:strRef>
              <c:f>'2023 Aguas Receptoras PREVIO'!$M$50:$T$50</c:f>
              <c:strCache>
                <c:ptCount val="8"/>
                <c:pt idx="0">
                  <c:v>10/08/2022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PREVIO'!$M$55:$T$55</c:f>
              <c:numCache>
                <c:formatCode>General</c:formatCode>
                <c:ptCount val="8"/>
                <c:pt idx="0">
                  <c:v>0</c:v>
                </c:pt>
                <c:pt idx="1">
                  <c:v>0</c:v>
                </c:pt>
                <c:pt idx="2">
                  <c:v>0</c:v>
                </c:pt>
                <c:pt idx="3">
                  <c:v>0</c:v>
                </c:pt>
                <c:pt idx="4">
                  <c:v>0</c:v>
                </c:pt>
                <c:pt idx="5">
                  <c:v>0</c:v>
                </c:pt>
                <c:pt idx="6" formatCode="#,##0">
                  <c:v>0</c:v>
                </c:pt>
                <c:pt idx="7">
                  <c:v>0</c:v>
                </c:pt>
              </c:numCache>
            </c:numRef>
          </c:val>
          <c:extLst>
            <c:ext xmlns:c16="http://schemas.microsoft.com/office/drawing/2014/chart" uri="{C3380CC4-5D6E-409C-BE32-E72D297353CC}">
              <c16:uniqueId val="{00000001-1BFD-49F7-AEE8-9B44E88B6C9E}"/>
            </c:ext>
          </c:extLst>
        </c:ser>
        <c:dLbls>
          <c:showLegendKey val="0"/>
          <c:showVal val="1"/>
          <c:showCatName val="0"/>
          <c:showSerName val="0"/>
          <c:showPercent val="0"/>
          <c:showBubbleSize val="0"/>
        </c:dLbls>
        <c:gapWidth val="150"/>
        <c:shape val="box"/>
        <c:axId val="-659547264"/>
        <c:axId val="-659540736"/>
        <c:axId val="-385295152"/>
      </c:bar3DChart>
      <c:catAx>
        <c:axId val="-659547264"/>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0736"/>
        <c:crosses val="autoZero"/>
        <c:auto val="1"/>
        <c:lblAlgn val="ctr"/>
        <c:lblOffset val="100"/>
        <c:noMultiLvlLbl val="0"/>
      </c:catAx>
      <c:valAx>
        <c:axId val="-659540736"/>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PREVIO'!$C$55</c:f>
              <c:strCache>
                <c:ptCount val="1"/>
                <c:pt idx="0">
                  <c:v>µg/l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7264"/>
        <c:crosses val="autoZero"/>
        <c:crossBetween val="between"/>
      </c:valAx>
      <c:serAx>
        <c:axId val="-385295152"/>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0736"/>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'2023 Afluente ETAR'!$B$21</c:f>
          <c:strCache>
            <c:ptCount val="1"/>
            <c:pt idx="0">
              <c:v>DBO5</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Afluente ETAR'!$B$21:$C$21</c:f>
              <c:strCache>
                <c:ptCount val="2"/>
                <c:pt idx="0">
                  <c:v>DBO5</c:v>
                </c:pt>
                <c:pt idx="1">
                  <c:v>mg/l </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Afluente ETAR'!$D$18:$G$18</c:f>
              <c:numCache>
                <c:formatCode>m/d/yyyy</c:formatCode>
                <c:ptCount val="4"/>
                <c:pt idx="0">
                  <c:v>45013</c:v>
                </c:pt>
                <c:pt idx="1">
                  <c:v>45063</c:v>
                </c:pt>
                <c:pt idx="2">
                  <c:v>45162</c:v>
                </c:pt>
                <c:pt idx="3">
                  <c:v>45258</c:v>
                </c:pt>
              </c:numCache>
            </c:numRef>
          </c:cat>
          <c:val>
            <c:numRef>
              <c:f>'2023 Afluente ETAR'!$D$21:$G$21</c:f>
              <c:numCache>
                <c:formatCode>#,##0.00</c:formatCode>
                <c:ptCount val="4"/>
                <c:pt idx="0">
                  <c:v>422</c:v>
                </c:pt>
                <c:pt idx="1">
                  <c:v>972</c:v>
                </c:pt>
                <c:pt idx="2">
                  <c:v>335</c:v>
                </c:pt>
                <c:pt idx="3">
                  <c:v>641</c:v>
                </c:pt>
              </c:numCache>
            </c:numRef>
          </c:val>
          <c:extLst>
            <c:ext xmlns:c16="http://schemas.microsoft.com/office/drawing/2014/chart" uri="{C3380CC4-5D6E-409C-BE32-E72D297353CC}">
              <c16:uniqueId val="{00000000-DE2E-4EDD-B36B-3F7D686B8E2A}"/>
            </c:ext>
          </c:extLst>
        </c:ser>
        <c:dLbls>
          <c:showLegendKey val="0"/>
          <c:showVal val="0"/>
          <c:showCatName val="0"/>
          <c:showSerName val="0"/>
          <c:showPercent val="0"/>
          <c:showBubbleSize val="0"/>
        </c:dLbls>
        <c:gapWidth val="219"/>
        <c:overlap val="-27"/>
        <c:axId val="-29314864"/>
        <c:axId val="-29308880"/>
      </c:barChart>
      <c:dateAx>
        <c:axId val="-29314864"/>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29308880"/>
        <c:crosses val="autoZero"/>
        <c:auto val="1"/>
        <c:lblOffset val="100"/>
        <c:baseTimeUnit val="months"/>
      </c:dateAx>
      <c:valAx>
        <c:axId val="-29308880"/>
        <c:scaling>
          <c:orientation val="minMax"/>
        </c:scaling>
        <c:delete val="0"/>
        <c:axPos val="l"/>
        <c:majorGridlines>
          <c:spPr>
            <a:ln w="9360" cap="flat" cmpd="sng" algn="ctr">
              <a:solidFill>
                <a:srgbClr val="D9D9D9"/>
              </a:solidFill>
              <a:prstDash val="solid"/>
              <a:round/>
            </a:ln>
            <a:effectLst/>
          </c:spPr>
        </c:majorGridlines>
        <c:title>
          <c:tx>
            <c:strRef>
              <c:f>'2023 Afluente ETAR'!$C$21</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29314864"/>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PREVIO'!$B$53</c:f>
          <c:strCache>
            <c:ptCount val="1"/>
            <c:pt idx="0">
              <c:v>Nitrógeno oxidado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PREVIO'!$D$50:$K$50</c:f>
              <c:strCache>
                <c:ptCount val="8"/>
                <c:pt idx="0">
                  <c:v>07/02/2023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PREVIO'!$D$53:$K$53</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986-4D3C-8945-8B35B7AB3212}"/>
            </c:ext>
          </c:extLst>
        </c:ser>
        <c:ser>
          <c:idx val="1"/>
          <c:order val="1"/>
          <c:tx>
            <c:strRef>
              <c:f>'2023 Aguas Receptoras PREVIO'!$M$50:$T$50</c:f>
              <c:strCache>
                <c:ptCount val="8"/>
                <c:pt idx="0">
                  <c:v>10/08/2022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PREVIO'!$M$53:$T$53</c:f>
              <c:numCache>
                <c:formatCode>General</c:formatCode>
                <c:ptCount val="8"/>
                <c:pt idx="0">
                  <c:v>0</c:v>
                </c:pt>
                <c:pt idx="1">
                  <c:v>0</c:v>
                </c:pt>
                <c:pt idx="2">
                  <c:v>0</c:v>
                </c:pt>
                <c:pt idx="3">
                  <c:v>0</c:v>
                </c:pt>
                <c:pt idx="4">
                  <c:v>0</c:v>
                </c:pt>
                <c:pt idx="5">
                  <c:v>0</c:v>
                </c:pt>
                <c:pt idx="6" formatCode="#,##0">
                  <c:v>0</c:v>
                </c:pt>
                <c:pt idx="7">
                  <c:v>0</c:v>
                </c:pt>
              </c:numCache>
            </c:numRef>
          </c:val>
          <c:extLst>
            <c:ext xmlns:c16="http://schemas.microsoft.com/office/drawing/2014/chart" uri="{C3380CC4-5D6E-409C-BE32-E72D297353CC}">
              <c16:uniqueId val="{00000001-4986-4D3C-8945-8B35B7AB3212}"/>
            </c:ext>
          </c:extLst>
        </c:ser>
        <c:dLbls>
          <c:showLegendKey val="0"/>
          <c:showVal val="1"/>
          <c:showCatName val="0"/>
          <c:showSerName val="0"/>
          <c:showPercent val="0"/>
          <c:showBubbleSize val="0"/>
        </c:dLbls>
        <c:gapWidth val="150"/>
        <c:shape val="box"/>
        <c:axId val="-659560864"/>
        <c:axId val="-659549440"/>
        <c:axId val="-385287664"/>
      </c:bar3DChart>
      <c:catAx>
        <c:axId val="-659560864"/>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9440"/>
        <c:crosses val="autoZero"/>
        <c:auto val="1"/>
        <c:lblAlgn val="ctr"/>
        <c:lblOffset val="100"/>
        <c:noMultiLvlLbl val="0"/>
      </c:catAx>
      <c:valAx>
        <c:axId val="-659549440"/>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PREVIO'!$C$53</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60864"/>
        <c:crosses val="autoZero"/>
        <c:crossBetween val="between"/>
      </c:valAx>
      <c:serAx>
        <c:axId val="-385287664"/>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9440"/>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PREVIO'!$B$56</c:f>
          <c:strCache>
            <c:ptCount val="1"/>
            <c:pt idx="0">
              <c:v>Fósforo total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PREVIO'!$B$56:$C$56</c:f>
              <c:strCache>
                <c:ptCount val="2"/>
                <c:pt idx="0">
                  <c:v>Fósforo total </c:v>
                </c:pt>
                <c:pt idx="1">
                  <c:v>µg/l</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PREVIO'!$D$56:$K$56</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8B00-41D6-8CA8-D21D56904CB3}"/>
            </c:ext>
          </c:extLst>
        </c:ser>
        <c:ser>
          <c:idx val="1"/>
          <c:order val="1"/>
          <c:tx>
            <c:strRef>
              <c:f>'2023 Aguas Receptoras PREVIO'!$B$56:$C$56</c:f>
              <c:strCache>
                <c:ptCount val="2"/>
                <c:pt idx="0">
                  <c:v>Fósforo total </c:v>
                </c:pt>
                <c:pt idx="1">
                  <c:v>µg/l</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PREVIO'!$D$17:$K$17</c:f>
              <c:strCache>
                <c:ptCount val="8"/>
                <c:pt idx="0">
                  <c:v>MR-1</c:v>
                </c:pt>
                <c:pt idx="1">
                  <c:v>MR-2</c:v>
                </c:pt>
                <c:pt idx="2">
                  <c:v>MR-3</c:v>
                </c:pt>
                <c:pt idx="3">
                  <c:v>M4R-4</c:v>
                </c:pt>
                <c:pt idx="4">
                  <c:v>MR-5</c:v>
                </c:pt>
                <c:pt idx="5">
                  <c:v>MR-6</c:v>
                </c:pt>
                <c:pt idx="6">
                  <c:v>MR-7</c:v>
                </c:pt>
                <c:pt idx="7">
                  <c:v>MR-B</c:v>
                </c:pt>
              </c:strCache>
            </c:strRef>
          </c:cat>
          <c:val>
            <c:numRef>
              <c:f>'2023 Aguas Receptoras PREVIO'!$M$56:$T$56</c:f>
              <c:numCache>
                <c:formatCode>General</c:formatCode>
                <c:ptCount val="8"/>
                <c:pt idx="0">
                  <c:v>0</c:v>
                </c:pt>
                <c:pt idx="1">
                  <c:v>0</c:v>
                </c:pt>
                <c:pt idx="2">
                  <c:v>0</c:v>
                </c:pt>
                <c:pt idx="3">
                  <c:v>0</c:v>
                </c:pt>
                <c:pt idx="4">
                  <c:v>0</c:v>
                </c:pt>
                <c:pt idx="5">
                  <c:v>0</c:v>
                </c:pt>
                <c:pt idx="6" formatCode="#,##0">
                  <c:v>0</c:v>
                </c:pt>
                <c:pt idx="7">
                  <c:v>0</c:v>
                </c:pt>
              </c:numCache>
            </c:numRef>
          </c:val>
          <c:extLst>
            <c:ext xmlns:c16="http://schemas.microsoft.com/office/drawing/2014/chart" uri="{C3380CC4-5D6E-409C-BE32-E72D297353CC}">
              <c16:uniqueId val="{00000001-8B00-41D6-8CA8-D21D56904CB3}"/>
            </c:ext>
          </c:extLst>
        </c:ser>
        <c:dLbls>
          <c:showLegendKey val="0"/>
          <c:showVal val="1"/>
          <c:showCatName val="0"/>
          <c:showSerName val="0"/>
          <c:showPercent val="0"/>
          <c:showBubbleSize val="0"/>
        </c:dLbls>
        <c:gapWidth val="150"/>
        <c:shape val="box"/>
        <c:axId val="-659534752"/>
        <c:axId val="-659560320"/>
        <c:axId val="-385285792"/>
      </c:bar3DChart>
      <c:catAx>
        <c:axId val="-659534752"/>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60320"/>
        <c:crosses val="autoZero"/>
        <c:auto val="1"/>
        <c:lblAlgn val="ctr"/>
        <c:lblOffset val="100"/>
        <c:noMultiLvlLbl val="0"/>
      </c:catAx>
      <c:valAx>
        <c:axId val="-659560320"/>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PREVIO'!$C$56</c:f>
              <c:strCache>
                <c:ptCount val="1"/>
                <c:pt idx="0">
                  <c:v>µg/l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34752"/>
        <c:crosses val="autoZero"/>
        <c:crossBetween val="between"/>
      </c:valAx>
      <c:serAx>
        <c:axId val="-385285792"/>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60320"/>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ETAR '!$B$27</c:f>
          <c:strCache>
            <c:ptCount val="1"/>
            <c:pt idx="0">
              <c:v>Color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ETAR '!$D$21:$J$21</c:f>
              <c:strCache>
                <c:ptCount val="7"/>
                <c:pt idx="0">
                  <c:v>En el difusor en punta de la conducción de desagüe 
X: 387.407
Y: 3.155.581</c:v>
                </c:pt>
                <c:pt idx="1">
                  <c:v>Próximo a la costa, en la zona de arranque de la conducción de desagüe. 
X: 387.305
Y: 3.155.695</c:v>
                </c:pt>
                <c:pt idx="2">
                  <c:v>Próximo a la costa a la altura de la Playa de El Llano.
X: 387.862
Y: 3.155.646</c:v>
                </c:pt>
                <c:pt idx="3">
                  <c:v>En dirección suroeste con respecto al extremo final de la conducción, coincidiendo con el borde inferior de la pradera de Cymodocea nodosa.
X: 387.829
Y: 3.155.286</c:v>
                </c:pt>
                <c:pt idx="4">
                  <c:v>En dirección sureste con respecto al extremo final de la conducción, coincidiendo con el borde inferior de la pradera de Cymodocea nodosa.
X: 387.449
Y: 3.155.448</c:v>
                </c:pt>
                <c:pt idx="5">
                  <c:v>En la pradera de Cymodocea nodosa que coincide con el límite sureste de la ZEC ES7020128 “Sebadales de Antequera”.
X: 387.105
Y: 3.155.457</c:v>
                </c:pt>
                <c:pt idx="6">
                  <c:v>Punto de control a 1 km de distancia en dirección aproximada ESE del punto de vertido.
X: 387.453
Y: 3.155.281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'!$D$27:$J$27</c:f>
              <c:numCache>
                <c:formatCode>General</c:formatCode>
                <c:ptCount val="7"/>
              </c:numCache>
            </c:numRef>
          </c:val>
          <c:extLst>
            <c:ext xmlns:c16="http://schemas.microsoft.com/office/drawing/2014/chart" uri="{C3380CC4-5D6E-409C-BE32-E72D297353CC}">
              <c16:uniqueId val="{00000006-5B32-4F6E-922A-2B7C6D087A24}"/>
            </c:ext>
          </c:extLst>
        </c:ser>
        <c:ser>
          <c:idx val="1"/>
          <c:order val="1"/>
          <c:tx>
            <c:strRef>
              <c:f>'2023 Aguas Receptoras ETAR '!$L$21:$R$21</c:f>
              <c:strCache>
                <c:ptCount val="7"/>
                <c:pt idx="0">
                  <c:v>17/05/2023</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'!$L$27:$R$27</c:f>
              <c:numCache>
                <c:formatCode>General</c:formatCode>
                <c:ptCount val="7"/>
                <c:pt idx="0">
                  <c:v>3</c:v>
                </c:pt>
                <c:pt idx="1">
                  <c:v>0</c:v>
                </c:pt>
                <c:pt idx="2">
                  <c:v>0</c:v>
                </c:pt>
                <c:pt idx="3">
                  <c:v>0</c:v>
                </c:pt>
                <c:pt idx="4">
                  <c:v>0</c:v>
                </c:pt>
                <c:pt idx="5">
                  <c:v>0</c:v>
                </c:pt>
                <c:pt idx="6">
                  <c:v>0</c:v>
                </c:pt>
              </c:numCache>
            </c:numRef>
          </c:val>
          <c:extLst>
            <c:ext xmlns:c16="http://schemas.microsoft.com/office/drawing/2014/chart" uri="{C3380CC4-5D6E-409C-BE32-E72D297353CC}">
              <c16:uniqueId val="{00000007-5B32-4F6E-922A-2B7C6D087A24}"/>
            </c:ext>
          </c:extLst>
        </c:ser>
        <c:ser>
          <c:idx val="2"/>
          <c:order val="2"/>
          <c:tx>
            <c:strRef>
              <c:f>'2023 Aguas Receptoras ETAR '!$T$21:$Z$21</c:f>
              <c:strCache>
                <c:ptCount val="7"/>
                <c:pt idx="0">
                  <c:v>24/08/2023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'!$T$27:$Z$27</c:f>
              <c:numCache>
                <c:formatCode>General</c:formatCode>
                <c:ptCount val="7"/>
                <c:pt idx="0">
                  <c:v>0</c:v>
                </c:pt>
                <c:pt idx="1">
                  <c:v>4</c:v>
                </c:pt>
                <c:pt idx="2">
                  <c:v>4</c:v>
                </c:pt>
                <c:pt idx="3">
                  <c:v>2</c:v>
                </c:pt>
                <c:pt idx="4">
                  <c:v>4</c:v>
                </c:pt>
                <c:pt idx="5">
                  <c:v>2</c:v>
                </c:pt>
                <c:pt idx="6">
                  <c:v>2</c:v>
                </c:pt>
              </c:numCache>
            </c:numRef>
          </c:val>
          <c:extLst>
            <c:ext xmlns:c16="http://schemas.microsoft.com/office/drawing/2014/chart" uri="{C3380CC4-5D6E-409C-BE32-E72D297353CC}">
              <c16:uniqueId val="{00000008-5B32-4F6E-922A-2B7C6D087A24}"/>
            </c:ext>
          </c:extLst>
        </c:ser>
        <c:ser>
          <c:idx val="3"/>
          <c:order val="3"/>
          <c:tx>
            <c:strRef>
              <c:f>'2023 Aguas Receptoras ETAR '!$AB$21:$AH$21</c:f>
              <c:strCache>
                <c:ptCount val="7"/>
                <c:pt idx="0">
                  <c:v>28/11/2023</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Aguas Receptoras ETAR '!$AB$27:$AH$27</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287-4CA5-818B-FF463C959DAA}"/>
            </c:ext>
          </c:extLst>
        </c:ser>
        <c:dLbls>
          <c:showLegendKey val="0"/>
          <c:showVal val="1"/>
          <c:showCatName val="0"/>
          <c:showSerName val="0"/>
          <c:showPercent val="0"/>
          <c:showBubbleSize val="0"/>
        </c:dLbls>
        <c:gapWidth val="150"/>
        <c:shape val="box"/>
        <c:axId val="-659540192"/>
        <c:axId val="-659553248"/>
        <c:axId val="-385297024"/>
      </c:bar3DChart>
      <c:catAx>
        <c:axId val="-659540192"/>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53248"/>
        <c:crosses val="autoZero"/>
        <c:auto val="1"/>
        <c:lblAlgn val="ctr"/>
        <c:lblOffset val="100"/>
        <c:noMultiLvlLbl val="0"/>
      </c:catAx>
      <c:valAx>
        <c:axId val="-659553248"/>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ETAR '!$C$27</c:f>
              <c:strCache>
                <c:ptCount val="1"/>
                <c:pt idx="0">
                  <c:v>mg/l de Pt</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0192"/>
        <c:crosses val="autoZero"/>
        <c:crossBetween val="between"/>
      </c:valAx>
      <c:serAx>
        <c:axId val="-385297024"/>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53248"/>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ETAR '!$B$28</c:f>
          <c:strCache>
            <c:ptCount val="1"/>
            <c:pt idx="0">
              <c:v>Transparencia</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ETAR '!$D$21:$J$21</c:f>
              <c:strCache>
                <c:ptCount val="7"/>
                <c:pt idx="0">
                  <c:v>En el difusor en punta de la conducción de desagüe 
X: 387.407
Y: 3.155.581</c:v>
                </c:pt>
                <c:pt idx="1">
                  <c:v>Próximo a la costa, en la zona de arranque de la conducción de desagüe. 
X: 387.305
Y: 3.155.695</c:v>
                </c:pt>
                <c:pt idx="2">
                  <c:v>Próximo a la costa a la altura de la Playa de El Llano.
X: 387.862
Y: 3.155.646</c:v>
                </c:pt>
                <c:pt idx="3">
                  <c:v>En dirección suroeste con respecto al extremo final de la conducción, coincidiendo con el borde inferior de la pradera de Cymodocea nodosa.
X: 387.829
Y: 3.155.286</c:v>
                </c:pt>
                <c:pt idx="4">
                  <c:v>En dirección sureste con respecto al extremo final de la conducción, coincidiendo con el borde inferior de la pradera de Cymodocea nodosa.
X: 387.449
Y: 3.155.448</c:v>
                </c:pt>
                <c:pt idx="5">
                  <c:v>En la pradera de Cymodocea nodosa que coincide con el límite sureste de la ZEC ES7020128 “Sebadales de Antequera”.
X: 387.105
Y: 3.155.457</c:v>
                </c:pt>
                <c:pt idx="6">
                  <c:v>Punto de control a 1 km de distancia en dirección aproximada ESE del punto de vertido.
X: 387.453
Y: 3.155.281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'!$D$28:$J$28</c:f>
              <c:numCache>
                <c:formatCode>General</c:formatCode>
                <c:ptCount val="7"/>
              </c:numCache>
            </c:numRef>
          </c:val>
          <c:extLst>
            <c:ext xmlns:c16="http://schemas.microsoft.com/office/drawing/2014/chart" uri="{C3380CC4-5D6E-409C-BE32-E72D297353CC}">
              <c16:uniqueId val="{00000006-5B32-4F6E-922A-2B7C6D087A24}"/>
            </c:ext>
          </c:extLst>
        </c:ser>
        <c:ser>
          <c:idx val="1"/>
          <c:order val="1"/>
          <c:tx>
            <c:strRef>
              <c:f>'2023 Aguas Receptoras ETAR '!$L$21:$R$21</c:f>
              <c:strCache>
                <c:ptCount val="7"/>
                <c:pt idx="0">
                  <c:v>17/05/2023</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'!$L$28:$R$28</c:f>
              <c:numCache>
                <c:formatCode>General</c:formatCode>
                <c:ptCount val="7"/>
                <c:pt idx="0">
                  <c:v>4.3</c:v>
                </c:pt>
                <c:pt idx="1">
                  <c:v>3.8</c:v>
                </c:pt>
                <c:pt idx="2">
                  <c:v>3.1</c:v>
                </c:pt>
                <c:pt idx="3">
                  <c:v>11.1</c:v>
                </c:pt>
                <c:pt idx="4">
                  <c:v>9.3000000000000007</c:v>
                </c:pt>
                <c:pt idx="5">
                  <c:v>8.1</c:v>
                </c:pt>
                <c:pt idx="6">
                  <c:v>6.3</c:v>
                </c:pt>
              </c:numCache>
            </c:numRef>
          </c:val>
          <c:extLst>
            <c:ext xmlns:c16="http://schemas.microsoft.com/office/drawing/2014/chart" uri="{C3380CC4-5D6E-409C-BE32-E72D297353CC}">
              <c16:uniqueId val="{00000007-5B32-4F6E-922A-2B7C6D087A24}"/>
            </c:ext>
          </c:extLst>
        </c:ser>
        <c:ser>
          <c:idx val="2"/>
          <c:order val="2"/>
          <c:tx>
            <c:strRef>
              <c:f>'2023 Aguas Receptoras ETAR '!$T$21:$Z$21</c:f>
              <c:strCache>
                <c:ptCount val="7"/>
                <c:pt idx="0">
                  <c:v>24/08/2023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'!$T$28:$Z$28</c:f>
              <c:numCache>
                <c:formatCode>General</c:formatCode>
                <c:ptCount val="7"/>
                <c:pt idx="0">
                  <c:v>5.7</c:v>
                </c:pt>
                <c:pt idx="1">
                  <c:v>3.7</c:v>
                </c:pt>
                <c:pt idx="2">
                  <c:v>2.6</c:v>
                </c:pt>
                <c:pt idx="3">
                  <c:v>9</c:v>
                </c:pt>
                <c:pt idx="4">
                  <c:v>8.5</c:v>
                </c:pt>
                <c:pt idx="5">
                  <c:v>8.1999999999999993</c:v>
                </c:pt>
                <c:pt idx="6">
                  <c:v>7.8</c:v>
                </c:pt>
              </c:numCache>
            </c:numRef>
          </c:val>
          <c:extLst>
            <c:ext xmlns:c16="http://schemas.microsoft.com/office/drawing/2014/chart" uri="{C3380CC4-5D6E-409C-BE32-E72D297353CC}">
              <c16:uniqueId val="{00000008-5B32-4F6E-922A-2B7C6D087A24}"/>
            </c:ext>
          </c:extLst>
        </c:ser>
        <c:ser>
          <c:idx val="3"/>
          <c:order val="3"/>
          <c:tx>
            <c:strRef>
              <c:f>'2023 Aguas Receptoras ETAR '!$AB$21:$AH$21</c:f>
              <c:strCache>
                <c:ptCount val="7"/>
                <c:pt idx="0">
                  <c:v>28/11/2023</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Aguas Receptoras ETAR '!$AB$28:$AH$28</c:f>
              <c:numCache>
                <c:formatCode>General</c:formatCode>
                <c:ptCount val="7"/>
                <c:pt idx="0">
                  <c:v>2</c:v>
                </c:pt>
                <c:pt idx="1">
                  <c:v>1.8</c:v>
                </c:pt>
                <c:pt idx="2">
                  <c:v>1.2</c:v>
                </c:pt>
                <c:pt idx="3">
                  <c:v>11.1</c:v>
                </c:pt>
                <c:pt idx="4">
                  <c:v>8.5</c:v>
                </c:pt>
                <c:pt idx="5">
                  <c:v>7</c:v>
                </c:pt>
                <c:pt idx="6">
                  <c:v>5.8</c:v>
                </c:pt>
              </c:numCache>
            </c:numRef>
          </c:val>
          <c:extLst>
            <c:ext xmlns:c16="http://schemas.microsoft.com/office/drawing/2014/chart" uri="{C3380CC4-5D6E-409C-BE32-E72D297353CC}">
              <c16:uniqueId val="{00000000-7287-4CA5-818B-FF463C959DAA}"/>
            </c:ext>
          </c:extLst>
        </c:ser>
        <c:dLbls>
          <c:showLegendKey val="0"/>
          <c:showVal val="1"/>
          <c:showCatName val="0"/>
          <c:showSerName val="0"/>
          <c:showPercent val="0"/>
          <c:showBubbleSize val="0"/>
        </c:dLbls>
        <c:gapWidth val="150"/>
        <c:shape val="box"/>
        <c:axId val="-659530400"/>
        <c:axId val="-659531488"/>
        <c:axId val="-385293280"/>
      </c:bar3DChart>
      <c:catAx>
        <c:axId val="-659530400"/>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31488"/>
        <c:crosses val="autoZero"/>
        <c:auto val="1"/>
        <c:lblAlgn val="ctr"/>
        <c:lblOffset val="100"/>
        <c:noMultiLvlLbl val="0"/>
      </c:catAx>
      <c:valAx>
        <c:axId val="-659531488"/>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ETAR '!$C$28</c:f>
              <c:strCache>
                <c:ptCount val="1"/>
                <c:pt idx="0">
                  <c:v>m</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30400"/>
        <c:crosses val="autoZero"/>
        <c:crossBetween val="between"/>
      </c:valAx>
      <c:serAx>
        <c:axId val="-385293280"/>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31488"/>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ETAR '!$B$24</c:f>
          <c:strCache>
            <c:ptCount val="1"/>
            <c:pt idx="0">
              <c:v>Total de Sólidos en suspensión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ETAR '!$D$21:$J$21</c:f>
              <c:strCache>
                <c:ptCount val="7"/>
                <c:pt idx="0">
                  <c:v>En el difusor en punta de la conducción de desagüe 
X: 387.407
Y: 3.155.581</c:v>
                </c:pt>
                <c:pt idx="1">
                  <c:v>Próximo a la costa, en la zona de arranque de la conducción de desagüe. 
X: 387.305
Y: 3.155.695</c:v>
                </c:pt>
                <c:pt idx="2">
                  <c:v>Próximo a la costa a la altura de la Playa de El Llano.
X: 387.862
Y: 3.155.646</c:v>
                </c:pt>
                <c:pt idx="3">
                  <c:v>En dirección suroeste con respecto al extremo final de la conducción, coincidiendo con el borde inferior de la pradera de Cymodocea nodosa.
X: 387.829
Y: 3.155.286</c:v>
                </c:pt>
                <c:pt idx="4">
                  <c:v>En dirección sureste con respecto al extremo final de la conducción, coincidiendo con el borde inferior de la pradera de Cymodocea nodosa.
X: 387.449
Y: 3.155.448</c:v>
                </c:pt>
                <c:pt idx="5">
                  <c:v>En la pradera de Cymodocea nodosa que coincide con el límite sureste de la ZEC ES7020128 “Sebadales de Antequera”.
X: 387.105
Y: 3.155.457</c:v>
                </c:pt>
                <c:pt idx="6">
                  <c:v>Punto de control a 1 km de distancia en dirección aproximada ESE del punto de vertido.
X: 387.453
Y: 3.155.281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'!$D$24:$J$24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5B32-4F6E-922A-2B7C6D087A24}"/>
            </c:ext>
          </c:extLst>
        </c:ser>
        <c:ser>
          <c:idx val="1"/>
          <c:order val="1"/>
          <c:tx>
            <c:strRef>
              <c:f>'2023 Aguas Receptoras ETAR '!$L$21:$R$21</c:f>
              <c:strCache>
                <c:ptCount val="7"/>
                <c:pt idx="0">
                  <c:v>17/05/2023</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'!$L$24:$R$24</c:f>
              <c:numCache>
                <c:formatCode>General</c:formatCode>
                <c:ptCount val="7"/>
                <c:pt idx="0">
                  <c:v>6</c:v>
                </c:pt>
                <c:pt idx="1">
                  <c:v>5.2</c:v>
                </c:pt>
                <c:pt idx="2">
                  <c:v>4</c:v>
                </c:pt>
                <c:pt idx="3">
                  <c:v>4.4000000000000004</c:v>
                </c:pt>
                <c:pt idx="4">
                  <c:v>5.6</c:v>
                </c:pt>
                <c:pt idx="5">
                  <c:v>6.8</c:v>
                </c:pt>
                <c:pt idx="6">
                  <c:v>4.2</c:v>
                </c:pt>
              </c:numCache>
            </c:numRef>
          </c:val>
          <c:extLst>
            <c:ext xmlns:c16="http://schemas.microsoft.com/office/drawing/2014/chart" uri="{C3380CC4-5D6E-409C-BE32-E72D297353CC}">
              <c16:uniqueId val="{00000007-5B32-4F6E-922A-2B7C6D087A24}"/>
            </c:ext>
          </c:extLst>
        </c:ser>
        <c:ser>
          <c:idx val="2"/>
          <c:order val="2"/>
          <c:tx>
            <c:strRef>
              <c:f>'2023 Aguas Receptoras ETAR '!$T$21:$Z$21</c:f>
              <c:strCache>
                <c:ptCount val="7"/>
                <c:pt idx="0">
                  <c:v>24/08/2023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'!$T$24:$Z$24</c:f>
              <c:numCache>
                <c:formatCode>General</c:formatCode>
                <c:ptCount val="7"/>
                <c:pt idx="0">
                  <c:v>3.8</c:v>
                </c:pt>
                <c:pt idx="1">
                  <c:v>4.8</c:v>
                </c:pt>
                <c:pt idx="2">
                  <c:v>3.4</c:v>
                </c:pt>
                <c:pt idx="3">
                  <c:v>0</c:v>
                </c:pt>
                <c:pt idx="4">
                  <c:v>5.8</c:v>
                </c:pt>
                <c:pt idx="5">
                  <c:v>6.6</c:v>
                </c:pt>
                <c:pt idx="6">
                  <c:v>3.2</c:v>
                </c:pt>
              </c:numCache>
            </c:numRef>
          </c:val>
          <c:extLst>
            <c:ext xmlns:c16="http://schemas.microsoft.com/office/drawing/2014/chart" uri="{C3380CC4-5D6E-409C-BE32-E72D297353CC}">
              <c16:uniqueId val="{00000008-5B32-4F6E-922A-2B7C6D087A24}"/>
            </c:ext>
          </c:extLst>
        </c:ser>
        <c:ser>
          <c:idx val="3"/>
          <c:order val="3"/>
          <c:tx>
            <c:strRef>
              <c:f>'2023 Aguas Receptoras ETAR '!$AB$21:$AH$21</c:f>
              <c:strCache>
                <c:ptCount val="7"/>
                <c:pt idx="0">
                  <c:v>28/11/2023</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Aguas Receptoras ETAR '!$AB$24:$AH$24</c:f>
              <c:numCache>
                <c:formatCode>General</c:formatCode>
                <c:ptCount val="7"/>
                <c:pt idx="0">
                  <c:v>4.8</c:v>
                </c:pt>
                <c:pt idx="1">
                  <c:v>2.8</c:v>
                </c:pt>
                <c:pt idx="2">
                  <c:v>5.2</c:v>
                </c:pt>
                <c:pt idx="3">
                  <c:v>0</c:v>
                </c:pt>
                <c:pt idx="4">
                  <c:v>5.8</c:v>
                </c:pt>
                <c:pt idx="5">
                  <c:v>5.6</c:v>
                </c:pt>
                <c:pt idx="6">
                  <c:v>3.4</c:v>
                </c:pt>
              </c:numCache>
            </c:numRef>
          </c:val>
          <c:extLst>
            <c:ext xmlns:c16="http://schemas.microsoft.com/office/drawing/2014/chart" uri="{C3380CC4-5D6E-409C-BE32-E72D297353CC}">
              <c16:uniqueId val="{00000000-7287-4CA5-818B-FF463C959DAA}"/>
            </c:ext>
          </c:extLst>
        </c:ser>
        <c:dLbls>
          <c:showLegendKey val="0"/>
          <c:showVal val="1"/>
          <c:showCatName val="0"/>
          <c:showSerName val="0"/>
          <c:showPercent val="0"/>
          <c:showBubbleSize val="0"/>
        </c:dLbls>
        <c:gapWidth val="150"/>
        <c:shape val="box"/>
        <c:axId val="-659539648"/>
        <c:axId val="-659562496"/>
        <c:axId val="-385294528"/>
      </c:bar3DChart>
      <c:catAx>
        <c:axId val="-659539648"/>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62496"/>
        <c:crosses val="autoZero"/>
        <c:auto val="1"/>
        <c:lblAlgn val="ctr"/>
        <c:lblOffset val="100"/>
        <c:noMultiLvlLbl val="0"/>
      </c:catAx>
      <c:valAx>
        <c:axId val="-659562496"/>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ETAR '!$C$24</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39648"/>
        <c:crosses val="autoZero"/>
        <c:crossBetween val="between"/>
      </c:valAx>
      <c:serAx>
        <c:axId val="-385294528"/>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62496"/>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ETAR '!$B$25</c:f>
          <c:strCache>
            <c:ptCount val="1"/>
            <c:pt idx="0">
              <c:v>Escherichia coli</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ETAR '!$D$21:$J$21</c:f>
              <c:strCache>
                <c:ptCount val="7"/>
                <c:pt idx="0">
                  <c:v>En el difusor en punta de la conducción de desagüe 
X: 387.407
Y: 3.155.581</c:v>
                </c:pt>
                <c:pt idx="1">
                  <c:v>Próximo a la costa, en la zona de arranque de la conducción de desagüe. 
X: 387.305
Y: 3.155.695</c:v>
                </c:pt>
                <c:pt idx="2">
                  <c:v>Próximo a la costa a la altura de la Playa de El Llano.
X: 387.862
Y: 3.155.646</c:v>
                </c:pt>
                <c:pt idx="3">
                  <c:v>En dirección suroeste con respecto al extremo final de la conducción, coincidiendo con el borde inferior de la pradera de Cymodocea nodosa.
X: 387.829
Y: 3.155.286</c:v>
                </c:pt>
                <c:pt idx="4">
                  <c:v>En dirección sureste con respecto al extremo final de la conducción, coincidiendo con el borde inferior de la pradera de Cymodocea nodosa.
X: 387.449
Y: 3.155.448</c:v>
                </c:pt>
                <c:pt idx="5">
                  <c:v>En la pradera de Cymodocea nodosa que coincide con el límite sureste de la ZEC ES7020128 “Sebadales de Antequera”.
X: 387.105
Y: 3.155.457</c:v>
                </c:pt>
                <c:pt idx="6">
                  <c:v>Punto de control a 1 km de distancia en dirección aproximada ESE del punto de vertido.
X: 387.453
Y: 3.155.281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'!$D$25:$J$25</c:f>
              <c:numCache>
                <c:formatCode>0.00E+00</c:formatCode>
                <c:ptCount val="7"/>
              </c:numCache>
            </c:numRef>
          </c:val>
          <c:extLst>
            <c:ext xmlns:c16="http://schemas.microsoft.com/office/drawing/2014/chart" uri="{C3380CC4-5D6E-409C-BE32-E72D297353CC}">
              <c16:uniqueId val="{00000006-5B32-4F6E-922A-2B7C6D087A24}"/>
            </c:ext>
          </c:extLst>
        </c:ser>
        <c:ser>
          <c:idx val="1"/>
          <c:order val="1"/>
          <c:tx>
            <c:strRef>
              <c:f>'2023 Aguas Receptoras ETAR '!$L$21:$R$21</c:f>
              <c:strCache>
                <c:ptCount val="7"/>
                <c:pt idx="0">
                  <c:v>17/05/2023</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'!$L$25:$R$25</c:f>
              <c:numCache>
                <c:formatCode>0.00E+00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5B32-4F6E-922A-2B7C6D087A24}"/>
            </c:ext>
          </c:extLst>
        </c:ser>
        <c:ser>
          <c:idx val="2"/>
          <c:order val="2"/>
          <c:tx>
            <c:strRef>
              <c:f>'2023 Aguas Receptoras ETAR '!$T$21:$Z$21</c:f>
              <c:strCache>
                <c:ptCount val="7"/>
                <c:pt idx="0">
                  <c:v>24/08/2023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'!$T$25:$Z$25</c:f>
              <c:numCache>
                <c:formatCode>0.00E+00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5B32-4F6E-922A-2B7C6D087A24}"/>
            </c:ext>
          </c:extLst>
        </c:ser>
        <c:ser>
          <c:idx val="3"/>
          <c:order val="3"/>
          <c:tx>
            <c:strRef>
              <c:f>'2023 Aguas Receptoras ETAR '!$AB$21:$AH$21</c:f>
              <c:strCache>
                <c:ptCount val="7"/>
                <c:pt idx="0">
                  <c:v>28/11/2023</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Aguas Receptoras ETAR '!$AB$25:$AH$25</c:f>
              <c:numCache>
                <c:formatCode>0.00E+00</c:formatCode>
                <c:ptCount val="7"/>
                <c:pt idx="0">
                  <c:v>0</c:v>
                </c:pt>
                <c:pt idx="1">
                  <c:v>0</c:v>
                </c:pt>
                <c:pt idx="2">
                  <c:v>0</c:v>
                </c:pt>
                <c:pt idx="3">
                  <c:v>10</c:v>
                </c:pt>
                <c:pt idx="4">
                  <c:v>0</c:v>
                </c:pt>
                <c:pt idx="5">
                  <c:v>0</c:v>
                </c:pt>
                <c:pt idx="6">
                  <c:v>10</c:v>
                </c:pt>
              </c:numCache>
            </c:numRef>
          </c:val>
          <c:extLst>
            <c:ext xmlns:c16="http://schemas.microsoft.com/office/drawing/2014/chart" uri="{C3380CC4-5D6E-409C-BE32-E72D297353CC}">
              <c16:uniqueId val="{00000000-7287-4CA5-818B-FF463C959DAA}"/>
            </c:ext>
          </c:extLst>
        </c:ser>
        <c:dLbls>
          <c:showLegendKey val="0"/>
          <c:showVal val="1"/>
          <c:showCatName val="0"/>
          <c:showSerName val="0"/>
          <c:showPercent val="0"/>
          <c:showBubbleSize val="0"/>
        </c:dLbls>
        <c:gapWidth val="150"/>
        <c:shape val="box"/>
        <c:axId val="-659544544"/>
        <c:axId val="-659555968"/>
        <c:axId val="-385292656"/>
      </c:bar3DChart>
      <c:catAx>
        <c:axId val="-659544544"/>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55968"/>
        <c:crosses val="autoZero"/>
        <c:auto val="1"/>
        <c:lblAlgn val="ctr"/>
        <c:lblOffset val="100"/>
        <c:noMultiLvlLbl val="0"/>
      </c:catAx>
      <c:valAx>
        <c:axId val="-659555968"/>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ETAR '!$C$25</c:f>
              <c:strCache>
                <c:ptCount val="1"/>
                <c:pt idx="0">
                  <c:v>ufc/100 ml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4544"/>
        <c:crosses val="autoZero"/>
        <c:crossBetween val="between"/>
      </c:valAx>
      <c:serAx>
        <c:axId val="-385292656"/>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55968"/>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ETAR '!$B$26</c:f>
          <c:strCache>
            <c:ptCount val="1"/>
            <c:pt idx="0">
              <c:v>Enterocos intestinales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ETAR '!$D$21:$J$21</c:f>
              <c:strCache>
                <c:ptCount val="7"/>
                <c:pt idx="0">
                  <c:v>En el difusor en punta de la conducción de desagüe 
X: 387.407
Y: 3.155.581</c:v>
                </c:pt>
                <c:pt idx="1">
                  <c:v>Próximo a la costa, en la zona de arranque de la conducción de desagüe. 
X: 387.305
Y: 3.155.695</c:v>
                </c:pt>
                <c:pt idx="2">
                  <c:v>Próximo a la costa a la altura de la Playa de El Llano.
X: 387.862
Y: 3.155.646</c:v>
                </c:pt>
                <c:pt idx="3">
                  <c:v>En dirección suroeste con respecto al extremo final de la conducción, coincidiendo con el borde inferior de la pradera de Cymodocea nodosa.
X: 387.829
Y: 3.155.286</c:v>
                </c:pt>
                <c:pt idx="4">
                  <c:v>En dirección sureste con respecto al extremo final de la conducción, coincidiendo con el borde inferior de la pradera de Cymodocea nodosa.
X: 387.449
Y: 3.155.448</c:v>
                </c:pt>
                <c:pt idx="5">
                  <c:v>En la pradera de Cymodocea nodosa que coincide con el límite sureste de la ZEC ES7020128 “Sebadales de Antequera”.
X: 387.105
Y: 3.155.457</c:v>
                </c:pt>
                <c:pt idx="6">
                  <c:v>Punto de control a 1 km de distancia en dirección aproximada ESE del punto de vertido.
X: 387.453
Y: 3.155.281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'!$D$26:$J$26</c:f>
              <c:numCache>
                <c:formatCode>0.00E+00</c:formatCode>
                <c:ptCount val="7"/>
              </c:numCache>
            </c:numRef>
          </c:val>
          <c:extLst>
            <c:ext xmlns:c16="http://schemas.microsoft.com/office/drawing/2014/chart" uri="{C3380CC4-5D6E-409C-BE32-E72D297353CC}">
              <c16:uniqueId val="{00000006-5B32-4F6E-922A-2B7C6D087A24}"/>
            </c:ext>
          </c:extLst>
        </c:ser>
        <c:ser>
          <c:idx val="1"/>
          <c:order val="1"/>
          <c:tx>
            <c:strRef>
              <c:f>'2023 Aguas Receptoras ETAR '!$L$21:$R$21</c:f>
              <c:strCache>
                <c:ptCount val="7"/>
                <c:pt idx="0">
                  <c:v>17/05/2023</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'!$L$26:$R$26</c:f>
              <c:numCache>
                <c:formatCode>0.00E+00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5B32-4F6E-922A-2B7C6D087A24}"/>
            </c:ext>
          </c:extLst>
        </c:ser>
        <c:ser>
          <c:idx val="2"/>
          <c:order val="2"/>
          <c:tx>
            <c:strRef>
              <c:f>'2023 Aguas Receptoras ETAR '!$T$21:$Z$21</c:f>
              <c:strCache>
                <c:ptCount val="7"/>
                <c:pt idx="0">
                  <c:v>24/08/2023</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'!$T$26:$Z$26</c:f>
              <c:numCache>
                <c:formatCode>0.00E+00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5B32-4F6E-922A-2B7C6D087A24}"/>
            </c:ext>
          </c:extLst>
        </c:ser>
        <c:ser>
          <c:idx val="3"/>
          <c:order val="3"/>
          <c:tx>
            <c:strRef>
              <c:f>'2023 Aguas Receptoras ETAR '!$AB$21:$AH$21</c:f>
              <c:strCache>
                <c:ptCount val="7"/>
                <c:pt idx="0">
                  <c:v>28/11/2023</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'2023 Aguas Receptoras ETAR '!$AB$26:$AH$26</c:f>
              <c:numCache>
                <c:formatCode>0.00E+00</c:formatCode>
                <c:ptCount val="7"/>
                <c:pt idx="0">
                  <c:v>0</c:v>
                </c:pt>
                <c:pt idx="1">
                  <c:v>0</c:v>
                </c:pt>
                <c:pt idx="2">
                  <c:v>0</c:v>
                </c:pt>
                <c:pt idx="3">
                  <c:v>0</c:v>
                </c:pt>
                <c:pt idx="4">
                  <c:v>0</c:v>
                </c:pt>
                <c:pt idx="5">
                  <c:v>0</c:v>
                </c:pt>
                <c:pt idx="6">
                  <c:v>10</c:v>
                </c:pt>
              </c:numCache>
            </c:numRef>
          </c:val>
          <c:extLst>
            <c:ext xmlns:c16="http://schemas.microsoft.com/office/drawing/2014/chart" uri="{C3380CC4-5D6E-409C-BE32-E72D297353CC}">
              <c16:uniqueId val="{00000000-7287-4CA5-818B-FF463C959DAA}"/>
            </c:ext>
          </c:extLst>
        </c:ser>
        <c:dLbls>
          <c:showLegendKey val="0"/>
          <c:showVal val="1"/>
          <c:showCatName val="0"/>
          <c:showSerName val="0"/>
          <c:showPercent val="0"/>
          <c:showBubbleSize val="0"/>
        </c:dLbls>
        <c:gapWidth val="150"/>
        <c:shape val="box"/>
        <c:axId val="-659545088"/>
        <c:axId val="-659561408"/>
        <c:axId val="-385282672"/>
      </c:bar3DChart>
      <c:catAx>
        <c:axId val="-659545088"/>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61408"/>
        <c:crosses val="autoZero"/>
        <c:auto val="1"/>
        <c:lblAlgn val="ctr"/>
        <c:lblOffset val="100"/>
        <c:noMultiLvlLbl val="0"/>
      </c:catAx>
      <c:valAx>
        <c:axId val="-659561408"/>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ETAR '!$C$26</c:f>
              <c:strCache>
                <c:ptCount val="1"/>
                <c:pt idx="0">
                  <c:v>ufc/100 ml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5088"/>
        <c:crosses val="autoZero"/>
        <c:crossBetween val="between"/>
      </c:valAx>
      <c:serAx>
        <c:axId val="-385282672"/>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61408"/>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ETAR '!$B$54</c:f>
          <c:strCache>
            <c:ptCount val="1"/>
            <c:pt idx="0">
              <c:v>Nitritos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ETAR '!$D$50:$J$50</c:f>
              <c:strCache>
                <c:ptCount val="7"/>
                <c:pt idx="0">
                  <c:v>24/08/2023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'!$D$54:$J$54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5B32-4F6E-922A-2B7C6D087A24}"/>
            </c:ext>
          </c:extLst>
        </c:ser>
        <c:ser>
          <c:idx val="1"/>
          <c:order val="1"/>
          <c:tx>
            <c:strRef>
              <c:f>'2023 Aguas Receptoras ETAR '!$L$50:$R$50</c:f>
              <c:strCache>
                <c:ptCount val="7"/>
                <c:pt idx="0">
                  <c:v>En el difusor en punta de la conducción de desagüe 
X: 387.407
Y: 3.155.581</c:v>
                </c:pt>
                <c:pt idx="1">
                  <c:v>Próximo a la costa, en la zona de arranque de la conducción de desagüe. 
X: 387.305
Y: 3.155.695</c:v>
                </c:pt>
                <c:pt idx="2">
                  <c:v>Próximo a la costa a la altura de la Playa de El Llano.
X: 387.862
Y: 3.155.646</c:v>
                </c:pt>
                <c:pt idx="3">
                  <c:v>En dirección suroeste con respecto al extremo final de la conducción, coincidiendo con el borde inferior de la pradera de Cymodocea nodosa.
X: 387.829
Y: 3.155.286</c:v>
                </c:pt>
                <c:pt idx="4">
                  <c:v>En dirección sureste con respecto al extremo final de la conducción, coincidiendo con el borde inferior de la pradera de Cymodocea nodosa.
X: 387.449
Y: 3.155.448</c:v>
                </c:pt>
                <c:pt idx="5">
                  <c:v>En la pradera de Cymodocea nodosa que coincide con el límite sureste de la ZEC ES7020128 “Sebadales de Antequera”.
X: 387.105
Y: 3.155.457</c:v>
                </c:pt>
                <c:pt idx="6">
                  <c:v>Punto de control a 1 km de distancia en dirección aproximada ESE del punto de vertido.
X: 387.453
Y: 3.155.281</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'!$L$54:$R$54</c:f>
              <c:numCache>
                <c:formatCode>General</c:formatCode>
                <c:ptCount val="7"/>
              </c:numCache>
            </c:numRef>
          </c:val>
          <c:extLst>
            <c:ext xmlns:c16="http://schemas.microsoft.com/office/drawing/2014/chart" uri="{C3380CC4-5D6E-409C-BE32-E72D297353CC}">
              <c16:uniqueId val="{00000007-5B32-4F6E-922A-2B7C6D087A24}"/>
            </c:ext>
          </c:extLst>
        </c:ser>
        <c:dLbls>
          <c:showLegendKey val="0"/>
          <c:showVal val="1"/>
          <c:showCatName val="0"/>
          <c:showSerName val="0"/>
          <c:showPercent val="0"/>
          <c:showBubbleSize val="0"/>
        </c:dLbls>
        <c:gapWidth val="150"/>
        <c:shape val="box"/>
        <c:axId val="-659546176"/>
        <c:axId val="-659551616"/>
        <c:axId val="-385298272"/>
      </c:bar3DChart>
      <c:catAx>
        <c:axId val="-659546176"/>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51616"/>
        <c:crosses val="autoZero"/>
        <c:auto val="1"/>
        <c:lblAlgn val="ctr"/>
        <c:lblOffset val="100"/>
        <c:noMultiLvlLbl val="0"/>
      </c:catAx>
      <c:valAx>
        <c:axId val="-659551616"/>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ETAR '!$C$54</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6176"/>
        <c:crosses val="autoZero"/>
        <c:crossBetween val="between"/>
      </c:valAx>
      <c:serAx>
        <c:axId val="-385298272"/>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51616"/>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ETAR '!$B$55</c:f>
          <c:strCache>
            <c:ptCount val="1"/>
            <c:pt idx="0">
              <c:v>Nitratos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ETAR '!$D$50:$J$50</c:f>
              <c:strCache>
                <c:ptCount val="7"/>
                <c:pt idx="0">
                  <c:v>24/08/2023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'!$D$55:$J$55</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5B32-4F6E-922A-2B7C6D087A24}"/>
            </c:ext>
          </c:extLst>
        </c:ser>
        <c:ser>
          <c:idx val="1"/>
          <c:order val="1"/>
          <c:tx>
            <c:strRef>
              <c:f>'2023 Aguas Receptoras ETAR '!$L$50:$R$50</c:f>
              <c:strCache>
                <c:ptCount val="7"/>
                <c:pt idx="0">
                  <c:v>En el difusor en punta de la conducción de desagüe 
X: 387.407
Y: 3.155.581</c:v>
                </c:pt>
                <c:pt idx="1">
                  <c:v>Próximo a la costa, en la zona de arranque de la conducción de desagüe. 
X: 387.305
Y: 3.155.695</c:v>
                </c:pt>
                <c:pt idx="2">
                  <c:v>Próximo a la costa a la altura de la Playa de El Llano.
X: 387.862
Y: 3.155.646</c:v>
                </c:pt>
                <c:pt idx="3">
                  <c:v>En dirección suroeste con respecto al extremo final de la conducción, coincidiendo con el borde inferior de la pradera de Cymodocea nodosa.
X: 387.829
Y: 3.155.286</c:v>
                </c:pt>
                <c:pt idx="4">
                  <c:v>En dirección sureste con respecto al extremo final de la conducción, coincidiendo con el borde inferior de la pradera de Cymodocea nodosa.
X: 387.449
Y: 3.155.448</c:v>
                </c:pt>
                <c:pt idx="5">
                  <c:v>En la pradera de Cymodocea nodosa que coincide con el límite sureste de la ZEC ES7020128 “Sebadales de Antequera”.
X: 387.105
Y: 3.155.457</c:v>
                </c:pt>
                <c:pt idx="6">
                  <c:v>Punto de control a 1 km de distancia en dirección aproximada ESE del punto de vertido.
X: 387.453
Y: 3.155.281</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'!$L$55:$R$55</c:f>
              <c:numCache>
                <c:formatCode>General</c:formatCode>
                <c:ptCount val="7"/>
              </c:numCache>
            </c:numRef>
          </c:val>
          <c:extLst>
            <c:ext xmlns:c16="http://schemas.microsoft.com/office/drawing/2014/chart" uri="{C3380CC4-5D6E-409C-BE32-E72D297353CC}">
              <c16:uniqueId val="{00000007-5B32-4F6E-922A-2B7C6D087A24}"/>
            </c:ext>
          </c:extLst>
        </c:ser>
        <c:dLbls>
          <c:showLegendKey val="0"/>
          <c:showVal val="1"/>
          <c:showCatName val="0"/>
          <c:showSerName val="0"/>
          <c:showPercent val="0"/>
          <c:showBubbleSize val="0"/>
        </c:dLbls>
        <c:gapWidth val="150"/>
        <c:shape val="box"/>
        <c:axId val="-659544000"/>
        <c:axId val="-659545632"/>
        <c:axId val="-662392896"/>
      </c:bar3DChart>
      <c:catAx>
        <c:axId val="-659544000"/>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5632"/>
        <c:crosses val="autoZero"/>
        <c:auto val="1"/>
        <c:lblAlgn val="ctr"/>
        <c:lblOffset val="100"/>
        <c:noMultiLvlLbl val="0"/>
      </c:catAx>
      <c:valAx>
        <c:axId val="-659545632"/>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ETAR '!$C$55</c:f>
              <c:strCache>
                <c:ptCount val="1"/>
                <c:pt idx="0">
                  <c:v>µg/l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4000"/>
        <c:crosses val="autoZero"/>
        <c:crossBetween val="between"/>
      </c:valAx>
      <c:serAx>
        <c:axId val="-662392896"/>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5632"/>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ETAR '!$B$53</c:f>
          <c:strCache>
            <c:ptCount val="1"/>
            <c:pt idx="0">
              <c:v>Nitrógeno oxidado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ETAR '!$D$50:$J$50</c:f>
              <c:strCache>
                <c:ptCount val="7"/>
                <c:pt idx="0">
                  <c:v>24/08/2023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'!$D$53:$J$53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5B32-4F6E-922A-2B7C6D087A24}"/>
            </c:ext>
          </c:extLst>
        </c:ser>
        <c:ser>
          <c:idx val="1"/>
          <c:order val="1"/>
          <c:tx>
            <c:strRef>
              <c:f>'2023 Aguas Receptoras ETAR '!$L$50:$R$50</c:f>
              <c:strCache>
                <c:ptCount val="7"/>
                <c:pt idx="0">
                  <c:v>En el difusor en punta de la conducción de desagüe 
X: 387.407
Y: 3.155.581</c:v>
                </c:pt>
                <c:pt idx="1">
                  <c:v>Próximo a la costa, en la zona de arranque de la conducción de desagüe. 
X: 387.305
Y: 3.155.695</c:v>
                </c:pt>
                <c:pt idx="2">
                  <c:v>Próximo a la costa a la altura de la Playa de El Llano.
X: 387.862
Y: 3.155.646</c:v>
                </c:pt>
                <c:pt idx="3">
                  <c:v>En dirección suroeste con respecto al extremo final de la conducción, coincidiendo con el borde inferior de la pradera de Cymodocea nodosa.
X: 387.829
Y: 3.155.286</c:v>
                </c:pt>
                <c:pt idx="4">
                  <c:v>En dirección sureste con respecto al extremo final de la conducción, coincidiendo con el borde inferior de la pradera de Cymodocea nodosa.
X: 387.449
Y: 3.155.448</c:v>
                </c:pt>
                <c:pt idx="5">
                  <c:v>En la pradera de Cymodocea nodosa que coincide con el límite sureste de la ZEC ES7020128 “Sebadales de Antequera”.
X: 387.105
Y: 3.155.457</c:v>
                </c:pt>
                <c:pt idx="6">
                  <c:v>Punto de control a 1 km de distancia en dirección aproximada ESE del punto de vertido.
X: 387.453
Y: 3.155.281</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'!$L$53:$R$53</c:f>
              <c:numCache>
                <c:formatCode>General</c:formatCode>
                <c:ptCount val="7"/>
              </c:numCache>
            </c:numRef>
          </c:val>
          <c:extLst>
            <c:ext xmlns:c16="http://schemas.microsoft.com/office/drawing/2014/chart" uri="{C3380CC4-5D6E-409C-BE32-E72D297353CC}">
              <c16:uniqueId val="{00000007-5B32-4F6E-922A-2B7C6D087A24}"/>
            </c:ext>
          </c:extLst>
        </c:ser>
        <c:dLbls>
          <c:showLegendKey val="0"/>
          <c:showVal val="1"/>
          <c:showCatName val="0"/>
          <c:showSerName val="0"/>
          <c:showPercent val="0"/>
          <c:showBubbleSize val="0"/>
        </c:dLbls>
        <c:gapWidth val="150"/>
        <c:shape val="box"/>
        <c:axId val="-659541824"/>
        <c:axId val="-374789120"/>
        <c:axId val="-662404752"/>
      </c:bar3DChart>
      <c:catAx>
        <c:axId val="-659541824"/>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89120"/>
        <c:crosses val="autoZero"/>
        <c:auto val="1"/>
        <c:lblAlgn val="ctr"/>
        <c:lblOffset val="100"/>
        <c:noMultiLvlLbl val="0"/>
      </c:catAx>
      <c:valAx>
        <c:axId val="-374789120"/>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ETAR '!$C$53</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59541824"/>
        <c:crosses val="autoZero"/>
        <c:crossBetween val="between"/>
      </c:valAx>
      <c:serAx>
        <c:axId val="-662404752"/>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89120"/>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'2023 Afluente ETAR'!$B$29</c:f>
          <c:strCache>
            <c:ptCount val="1"/>
            <c:pt idx="0">
              <c:v>Habitantes equivalentes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manualLayout>
          <c:layoutTarget val="inner"/>
          <c:xMode val="edge"/>
          <c:yMode val="edge"/>
          <c:x val="0.17658005181990516"/>
          <c:y val="0.17174301423404506"/>
          <c:w val="0.79538532431589726"/>
          <c:h val="0.62265014292381282"/>
        </c:manualLayout>
      </c:layout>
      <c:barChart>
        <c:barDir val="col"/>
        <c:grouping val="clustered"/>
        <c:varyColors val="0"/>
        <c:ser>
          <c:idx val="0"/>
          <c:order val="0"/>
          <c:tx>
            <c:strRef>
              <c:f>'2023 Afluente ETAR'!$B$29:$C$29</c:f>
              <c:strCache>
                <c:ptCount val="2"/>
                <c:pt idx="0">
                  <c:v>Habitantes equivalentes </c:v>
                </c:pt>
                <c:pt idx="1">
                  <c:v>h-e</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Afluente ETAR'!$D$18:$G$18</c:f>
              <c:numCache>
                <c:formatCode>m/d/yyyy</c:formatCode>
                <c:ptCount val="4"/>
                <c:pt idx="0">
                  <c:v>45013</c:v>
                </c:pt>
                <c:pt idx="1">
                  <c:v>45063</c:v>
                </c:pt>
                <c:pt idx="2">
                  <c:v>45162</c:v>
                </c:pt>
                <c:pt idx="3">
                  <c:v>45258</c:v>
                </c:pt>
              </c:numCache>
            </c:numRef>
          </c:cat>
          <c:val>
            <c:numRef>
              <c:f>'2023 Afluente ETAR'!$D$29:$G$29</c:f>
              <c:numCache>
                <c:formatCode>#,##0.00</c:formatCode>
                <c:ptCount val="4"/>
                <c:pt idx="0">
                  <c:v>1135.8833333333334</c:v>
                </c:pt>
                <c:pt idx="1">
                  <c:v>427.68</c:v>
                </c:pt>
                <c:pt idx="2">
                  <c:v>323.83333333333331</c:v>
                </c:pt>
                <c:pt idx="3">
                  <c:v>471.13500000000005</c:v>
                </c:pt>
              </c:numCache>
            </c:numRef>
          </c:val>
          <c:extLst>
            <c:ext xmlns:c16="http://schemas.microsoft.com/office/drawing/2014/chart" uri="{C3380CC4-5D6E-409C-BE32-E72D297353CC}">
              <c16:uniqueId val="{00000000-DB40-413D-83CB-B27E89966891}"/>
            </c:ext>
          </c:extLst>
        </c:ser>
        <c:dLbls>
          <c:showLegendKey val="0"/>
          <c:showVal val="0"/>
          <c:showCatName val="0"/>
          <c:showSerName val="0"/>
          <c:showPercent val="0"/>
          <c:showBubbleSize val="0"/>
        </c:dLbls>
        <c:gapWidth val="219"/>
        <c:overlap val="-27"/>
        <c:axId val="-29309968"/>
        <c:axId val="-29308336"/>
      </c:barChart>
      <c:dateAx>
        <c:axId val="-29309968"/>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29308336"/>
        <c:crosses val="autoZero"/>
        <c:auto val="1"/>
        <c:lblOffset val="100"/>
        <c:baseTimeUnit val="months"/>
      </c:dateAx>
      <c:valAx>
        <c:axId val="-29308336"/>
        <c:scaling>
          <c:orientation val="minMax"/>
        </c:scaling>
        <c:delete val="0"/>
        <c:axPos val="l"/>
        <c:majorGridlines>
          <c:spPr>
            <a:ln w="9360" cap="flat" cmpd="sng" algn="ctr">
              <a:solidFill>
                <a:srgbClr val="D9D9D9"/>
              </a:solidFill>
              <a:prstDash val="solid"/>
              <a:round/>
            </a:ln>
            <a:effectLst/>
          </c:spPr>
        </c:majorGridlines>
        <c:title>
          <c:tx>
            <c:strRef>
              <c:f>'2023 Afluente ETAR'!$C$29</c:f>
              <c:strCache>
                <c:ptCount val="1"/>
                <c:pt idx="0">
                  <c:v>h-e</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29309968"/>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Aguas Receptoras ETAR '!$B$56</c:f>
          <c:strCache>
            <c:ptCount val="1"/>
            <c:pt idx="0">
              <c:v>Fósforo total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45"/>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 Aguas Receptoras ETAR '!$B$56:$C$56</c:f>
              <c:strCache>
                <c:ptCount val="2"/>
                <c:pt idx="0">
                  <c:v>Fósforo total </c:v>
                </c:pt>
                <c:pt idx="1">
                  <c:v>µg/l</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'!$D$56:$J$56</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5B32-4F6E-922A-2B7C6D087A24}"/>
            </c:ext>
          </c:extLst>
        </c:ser>
        <c:ser>
          <c:idx val="1"/>
          <c:order val="1"/>
          <c:tx>
            <c:strRef>
              <c:f>'2023 Aguas Receptoras ETAR '!$B$56:$C$56</c:f>
              <c:strCache>
                <c:ptCount val="2"/>
                <c:pt idx="0">
                  <c:v>Fósforo total </c:v>
                </c:pt>
                <c:pt idx="1">
                  <c:v>µg/l</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'2023 Aguas Receptoras ETAR '!$D$17:$J$17</c:f>
              <c:strCache>
                <c:ptCount val="7"/>
                <c:pt idx="0">
                  <c:v>MR-1</c:v>
                </c:pt>
                <c:pt idx="1">
                  <c:v>MR-2</c:v>
                </c:pt>
                <c:pt idx="2">
                  <c:v>MR-3</c:v>
                </c:pt>
                <c:pt idx="3">
                  <c:v>MR-4</c:v>
                </c:pt>
                <c:pt idx="4">
                  <c:v>MR-5</c:v>
                </c:pt>
                <c:pt idx="5">
                  <c:v>MR-6</c:v>
                </c:pt>
                <c:pt idx="6">
                  <c:v>MR-B</c:v>
                </c:pt>
              </c:strCache>
            </c:strRef>
          </c:cat>
          <c:val>
            <c:numRef>
              <c:f>'2023 Aguas Receptoras ETAR '!$L$56:$R$56</c:f>
              <c:numCache>
                <c:formatCode>General</c:formatCode>
                <c:ptCount val="7"/>
              </c:numCache>
            </c:numRef>
          </c:val>
          <c:extLst>
            <c:ext xmlns:c16="http://schemas.microsoft.com/office/drawing/2014/chart" uri="{C3380CC4-5D6E-409C-BE32-E72D297353CC}">
              <c16:uniqueId val="{00000007-5B32-4F6E-922A-2B7C6D087A24}"/>
            </c:ext>
          </c:extLst>
        </c:ser>
        <c:dLbls>
          <c:showLegendKey val="0"/>
          <c:showVal val="1"/>
          <c:showCatName val="0"/>
          <c:showSerName val="0"/>
          <c:showPercent val="0"/>
          <c:showBubbleSize val="0"/>
        </c:dLbls>
        <c:gapWidth val="150"/>
        <c:shape val="box"/>
        <c:axId val="-374821216"/>
        <c:axId val="-374820672"/>
        <c:axId val="-662391648"/>
      </c:bar3DChart>
      <c:catAx>
        <c:axId val="-374821216"/>
        <c:scaling>
          <c:orientation val="minMax"/>
        </c:scaling>
        <c:delete val="0"/>
        <c:axPos val="b"/>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20672"/>
        <c:crosses val="autoZero"/>
        <c:auto val="1"/>
        <c:lblAlgn val="ctr"/>
        <c:lblOffset val="100"/>
        <c:noMultiLvlLbl val="0"/>
      </c:catAx>
      <c:valAx>
        <c:axId val="-374820672"/>
        <c:scaling>
          <c:orientation val="minMax"/>
        </c:scaling>
        <c:delete val="0"/>
        <c:axPos val="l"/>
        <c:majorGridlines>
          <c:spPr>
            <a:ln w="9525" cap="flat" cmpd="sng" algn="ctr">
              <a:solidFill>
                <a:schemeClr val="tx1">
                  <a:lumMod val="15000"/>
                  <a:lumOff val="85000"/>
                </a:schemeClr>
              </a:solidFill>
              <a:round/>
            </a:ln>
            <a:effectLst/>
          </c:spPr>
        </c:majorGridlines>
        <c:title>
          <c:tx>
            <c:strRef>
              <c:f>'2023 Aguas Receptoras ETAR '!$C$56</c:f>
              <c:strCache>
                <c:ptCount val="1"/>
                <c:pt idx="0">
                  <c:v>µg/l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21216"/>
        <c:crosses val="autoZero"/>
        <c:crossBetween val="between"/>
      </c:valAx>
      <c:serAx>
        <c:axId val="-662391648"/>
        <c:scaling>
          <c:orientation val="minMax"/>
        </c:scaling>
        <c:delete val="0"/>
        <c:axPos val="b"/>
        <c:majorTickMark val="out"/>
        <c:minorTickMark val="none"/>
        <c:tickLblPos val="nextTo"/>
        <c:spPr>
          <a:noFill/>
          <a:ln>
            <a:solidFill>
              <a:schemeClr val="tx1"/>
            </a:solid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20672"/>
        <c:crosses val="autoZero"/>
        <c:tickLblSkip val="1"/>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Temperatura</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PREVIO'!$B$77:$C$77</c:f>
              <c:strCache>
                <c:ptCount val="1"/>
                <c:pt idx="0">
                  <c:v>MR-1</c:v>
                </c:pt>
              </c:strCache>
            </c:strRef>
          </c:tx>
          <c:spPr>
            <a:ln w="12700" cap="rnd">
              <a:solidFill>
                <a:schemeClr val="accent1"/>
              </a:solidFill>
              <a:round/>
            </a:ln>
            <a:effectLst/>
          </c:spPr>
          <c:marker>
            <c:symbol val="none"/>
          </c:marker>
          <c:xVal>
            <c:numRef>
              <c:f>'2023 Perfiles PREVIO'!$C$80:$C$103</c:f>
              <c:numCache>
                <c:formatCode>#,##0.00</c:formatCode>
                <c:ptCount val="24"/>
                <c:pt idx="0">
                  <c:v>19.8</c:v>
                </c:pt>
                <c:pt idx="1">
                  <c:v>19.7</c:v>
                </c:pt>
                <c:pt idx="2">
                  <c:v>19.7</c:v>
                </c:pt>
                <c:pt idx="3">
                  <c:v>19.7</c:v>
                </c:pt>
                <c:pt idx="4">
                  <c:v>19.7</c:v>
                </c:pt>
                <c:pt idx="5">
                  <c:v>19.7</c:v>
                </c:pt>
                <c:pt idx="6">
                  <c:v>19.7</c:v>
                </c:pt>
              </c:numCache>
            </c:numRef>
          </c:xVal>
          <c:yVal>
            <c:numRef>
              <c:f>'2023 Perfiles PREVIO'!$B$80:$B$103</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0-3B5D-4EED-AF3E-C5BEDC21D406}"/>
            </c:ext>
          </c:extLst>
        </c:ser>
        <c:ser>
          <c:idx val="1"/>
          <c:order val="1"/>
          <c:tx>
            <c:strRef>
              <c:f>'2023 Perfiles PREVIO'!$D$77:$E$77</c:f>
              <c:strCache>
                <c:ptCount val="1"/>
                <c:pt idx="0">
                  <c:v>MR-2</c:v>
                </c:pt>
              </c:strCache>
            </c:strRef>
          </c:tx>
          <c:spPr>
            <a:ln w="12700" cap="rnd">
              <a:solidFill>
                <a:schemeClr val="accent2"/>
              </a:solidFill>
              <a:round/>
            </a:ln>
            <a:effectLst/>
          </c:spPr>
          <c:marker>
            <c:symbol val="none"/>
          </c:marker>
          <c:xVal>
            <c:numRef>
              <c:f>'2023 Perfiles PREVIO'!$E$80:$E$103</c:f>
              <c:numCache>
                <c:formatCode>#,##0.00</c:formatCode>
                <c:ptCount val="24"/>
                <c:pt idx="0">
                  <c:v>19.5</c:v>
                </c:pt>
                <c:pt idx="1">
                  <c:v>19.5</c:v>
                </c:pt>
                <c:pt idx="2">
                  <c:v>19.5</c:v>
                </c:pt>
                <c:pt idx="3">
                  <c:v>19.5</c:v>
                </c:pt>
              </c:numCache>
            </c:numRef>
          </c:xVal>
          <c:yVal>
            <c:numRef>
              <c:f>'2023 Perfiles PREVIO'!$D$80:$D$103</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3B5D-4EED-AF3E-C5BEDC21D406}"/>
            </c:ext>
          </c:extLst>
        </c:ser>
        <c:ser>
          <c:idx val="2"/>
          <c:order val="2"/>
          <c:tx>
            <c:strRef>
              <c:f>'2023 Perfiles PREVIO'!$F$77:$G$77</c:f>
              <c:strCache>
                <c:ptCount val="1"/>
                <c:pt idx="0">
                  <c:v>MR-3</c:v>
                </c:pt>
              </c:strCache>
            </c:strRef>
          </c:tx>
          <c:spPr>
            <a:ln w="12700" cap="rnd">
              <a:solidFill>
                <a:schemeClr val="accent3"/>
              </a:solidFill>
              <a:round/>
            </a:ln>
            <a:effectLst/>
          </c:spPr>
          <c:marker>
            <c:symbol val="none"/>
          </c:marker>
          <c:xVal>
            <c:numRef>
              <c:f>'2023 Perfiles PREVIO'!$G$80:$G$103</c:f>
              <c:numCache>
                <c:formatCode>#,##0.00</c:formatCode>
                <c:ptCount val="24"/>
                <c:pt idx="0">
                  <c:v>20</c:v>
                </c:pt>
                <c:pt idx="1">
                  <c:v>19.8</c:v>
                </c:pt>
                <c:pt idx="2">
                  <c:v>19.7</c:v>
                </c:pt>
                <c:pt idx="3">
                  <c:v>19.7</c:v>
                </c:pt>
              </c:numCache>
            </c:numRef>
          </c:xVal>
          <c:yVal>
            <c:numRef>
              <c:f>'2023 Perfiles PREVIO'!$F$80:$F$103</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3B5D-4EED-AF3E-C5BEDC21D406}"/>
            </c:ext>
          </c:extLst>
        </c:ser>
        <c:ser>
          <c:idx val="5"/>
          <c:order val="3"/>
          <c:tx>
            <c:strRef>
              <c:f>'2023 Perfiles PREVIO'!$H$77:$I$77</c:f>
              <c:strCache>
                <c:ptCount val="1"/>
                <c:pt idx="0">
                  <c:v>MR-4</c:v>
                </c:pt>
              </c:strCache>
            </c:strRef>
          </c:tx>
          <c:spPr>
            <a:ln w="12700" cap="rnd">
              <a:solidFill>
                <a:schemeClr val="accent6"/>
              </a:solidFill>
              <a:round/>
            </a:ln>
            <a:effectLst/>
          </c:spPr>
          <c:marker>
            <c:symbol val="none"/>
          </c:marker>
          <c:xVal>
            <c:numRef>
              <c:f>'2023 Perfiles PREVIO'!$I$80:$I$103</c:f>
              <c:numCache>
                <c:formatCode>#,##0.00</c:formatCode>
                <c:ptCount val="24"/>
                <c:pt idx="0">
                  <c:v>19.8</c:v>
                </c:pt>
                <c:pt idx="1">
                  <c:v>19.7</c:v>
                </c:pt>
                <c:pt idx="2">
                  <c:v>19.7</c:v>
                </c:pt>
                <c:pt idx="3">
                  <c:v>19.7</c:v>
                </c:pt>
                <c:pt idx="4">
                  <c:v>19.7</c:v>
                </c:pt>
                <c:pt idx="5">
                  <c:v>19.7</c:v>
                </c:pt>
                <c:pt idx="6">
                  <c:v>19.7</c:v>
                </c:pt>
                <c:pt idx="7">
                  <c:v>19.7</c:v>
                </c:pt>
                <c:pt idx="8">
                  <c:v>19.7</c:v>
                </c:pt>
                <c:pt idx="9">
                  <c:v>19.7</c:v>
                </c:pt>
                <c:pt idx="10">
                  <c:v>19.7</c:v>
                </c:pt>
                <c:pt idx="11">
                  <c:v>19.7</c:v>
                </c:pt>
              </c:numCache>
            </c:numRef>
          </c:xVal>
          <c:yVal>
            <c:numRef>
              <c:f>'2023 Perfiles PREVIO'!$H$80:$H$103</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3B5D-4EED-AF3E-C5BEDC21D406}"/>
            </c:ext>
          </c:extLst>
        </c:ser>
        <c:ser>
          <c:idx val="3"/>
          <c:order val="4"/>
          <c:tx>
            <c:strRef>
              <c:f>'2023 Perfiles PREVIO'!$J$77:$K$77</c:f>
              <c:strCache>
                <c:ptCount val="1"/>
                <c:pt idx="0">
                  <c:v>MR-5</c:v>
                </c:pt>
              </c:strCache>
            </c:strRef>
          </c:tx>
          <c:marker>
            <c:symbol val="none"/>
          </c:marker>
          <c:xVal>
            <c:numRef>
              <c:f>'2023 Perfiles PREVIO'!$K$80:$K$103</c:f>
              <c:numCache>
                <c:formatCode>#,##0.00</c:formatCode>
                <c:ptCount val="24"/>
                <c:pt idx="0">
                  <c:v>19.8</c:v>
                </c:pt>
                <c:pt idx="1">
                  <c:v>19.8</c:v>
                </c:pt>
                <c:pt idx="2">
                  <c:v>19.8</c:v>
                </c:pt>
                <c:pt idx="3">
                  <c:v>19.8</c:v>
                </c:pt>
                <c:pt idx="4">
                  <c:v>19.8</c:v>
                </c:pt>
                <c:pt idx="5">
                  <c:v>19.7</c:v>
                </c:pt>
                <c:pt idx="6">
                  <c:v>19.7</c:v>
                </c:pt>
                <c:pt idx="7">
                  <c:v>19.7</c:v>
                </c:pt>
                <c:pt idx="8">
                  <c:v>19.7</c:v>
                </c:pt>
                <c:pt idx="9">
                  <c:v>19.7</c:v>
                </c:pt>
              </c:numCache>
            </c:numRef>
          </c:xVal>
          <c:yVal>
            <c:numRef>
              <c:f>'2023 Perfiles PREVIO'!$J$80:$J$103</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4-3B5D-4EED-AF3E-C5BEDC21D406}"/>
            </c:ext>
          </c:extLst>
        </c:ser>
        <c:ser>
          <c:idx val="6"/>
          <c:order val="5"/>
          <c:tx>
            <c:strRef>
              <c:f>'2023 Perfiles PREVIO'!$L$77:$M$77</c:f>
              <c:strCache>
                <c:ptCount val="1"/>
                <c:pt idx="0">
                  <c:v>MR-6</c:v>
                </c:pt>
              </c:strCache>
            </c:strRef>
          </c:tx>
          <c:marker>
            <c:symbol val="none"/>
          </c:marker>
          <c:xVal>
            <c:numRef>
              <c:f>'2023 Perfiles PREVIO'!$M$80:$M$103</c:f>
              <c:numCache>
                <c:formatCode>#,##0.00</c:formatCode>
                <c:ptCount val="24"/>
                <c:pt idx="0">
                  <c:v>19.899999999999999</c:v>
                </c:pt>
                <c:pt idx="1">
                  <c:v>19.8</c:v>
                </c:pt>
                <c:pt idx="2">
                  <c:v>19.8</c:v>
                </c:pt>
                <c:pt idx="3">
                  <c:v>19.7</c:v>
                </c:pt>
                <c:pt idx="4">
                  <c:v>19.7</c:v>
                </c:pt>
                <c:pt idx="5">
                  <c:v>19.7</c:v>
                </c:pt>
                <c:pt idx="6">
                  <c:v>19.7</c:v>
                </c:pt>
                <c:pt idx="7">
                  <c:v>19.7</c:v>
                </c:pt>
                <c:pt idx="8">
                  <c:v>19.7</c:v>
                </c:pt>
              </c:numCache>
            </c:numRef>
          </c:xVal>
          <c:yVal>
            <c:numRef>
              <c:f>'2023 Perfiles PREVIO'!$L$80:$L$103</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5-3B5D-4EED-AF3E-C5BEDC21D406}"/>
            </c:ext>
          </c:extLst>
        </c:ser>
        <c:ser>
          <c:idx val="4"/>
          <c:order val="6"/>
          <c:tx>
            <c:strRef>
              <c:f>'2023 Perfiles PREVIO'!$P$77:$Q$77</c:f>
              <c:strCache>
                <c:ptCount val="1"/>
                <c:pt idx="0">
                  <c:v>MR-B</c:v>
                </c:pt>
              </c:strCache>
            </c:strRef>
          </c:tx>
          <c:marker>
            <c:symbol val="none"/>
          </c:marker>
          <c:xVal>
            <c:numRef>
              <c:f>'2023 Perfiles PREVIO'!$Q$80:$Q$103</c:f>
              <c:numCache>
                <c:formatCode>#,##0.00</c:formatCode>
                <c:ptCount val="24"/>
                <c:pt idx="0">
                  <c:v>19.899999999999999</c:v>
                </c:pt>
                <c:pt idx="1">
                  <c:v>19.8</c:v>
                </c:pt>
                <c:pt idx="2">
                  <c:v>19.8</c:v>
                </c:pt>
                <c:pt idx="3">
                  <c:v>19.8</c:v>
                </c:pt>
                <c:pt idx="4">
                  <c:v>19.7</c:v>
                </c:pt>
                <c:pt idx="5">
                  <c:v>19.7</c:v>
                </c:pt>
                <c:pt idx="6">
                  <c:v>19.7</c:v>
                </c:pt>
                <c:pt idx="7">
                  <c:v>19.7</c:v>
                </c:pt>
              </c:numCache>
            </c:numRef>
          </c:xVal>
          <c:yVal>
            <c:numRef>
              <c:f>'2023 Perfiles PREVIO'!$P$80:$P$103</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3B5D-4EED-AF3E-C5BEDC21D406}"/>
            </c:ext>
          </c:extLst>
        </c:ser>
        <c:ser>
          <c:idx val="7"/>
          <c:order val="7"/>
          <c:tx>
            <c:strRef>
              <c:f>'2023 Perfiles PREVIO'!$N$77:$O$77</c:f>
              <c:strCache>
                <c:ptCount val="1"/>
                <c:pt idx="0">
                  <c:v>MR-7</c:v>
                </c:pt>
              </c:strCache>
            </c:strRef>
          </c:tx>
          <c:marker>
            <c:symbol val="none"/>
          </c:marker>
          <c:xVal>
            <c:numRef>
              <c:f>'2023 Perfiles PREVIO'!$O$80:$O$103</c:f>
              <c:numCache>
                <c:formatCode>#,##0.00</c:formatCode>
                <c:ptCount val="24"/>
                <c:pt idx="0">
                  <c:v>19.899999999999999</c:v>
                </c:pt>
              </c:numCache>
            </c:numRef>
          </c:xVal>
          <c:yVal>
            <c:numRef>
              <c:f>'2023 Perfiles PREVIO'!$N$80:$N$103</c:f>
              <c:numCache>
                <c:formatCode>#,##0.00</c:formatCode>
                <c:ptCount val="24"/>
                <c:pt idx="0">
                  <c:v>1</c:v>
                </c:pt>
              </c:numCache>
            </c:numRef>
          </c:yVal>
          <c:smooth val="0"/>
          <c:extLst>
            <c:ext xmlns:c16="http://schemas.microsoft.com/office/drawing/2014/chart" uri="{C3380CC4-5D6E-409C-BE32-E72D297353CC}">
              <c16:uniqueId val="{00000007-3B5D-4EED-AF3E-C5BEDC21D406}"/>
            </c:ext>
          </c:extLst>
        </c:ser>
        <c:dLbls>
          <c:showLegendKey val="0"/>
          <c:showVal val="0"/>
          <c:showCatName val="0"/>
          <c:showSerName val="0"/>
          <c:showPercent val="0"/>
          <c:showBubbleSize val="0"/>
        </c:dLbls>
        <c:axId val="-374797824"/>
        <c:axId val="-374796736"/>
      </c:scatterChart>
      <c:valAx>
        <c:axId val="-37479782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ºC</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96736"/>
        <c:crossesAt val="0"/>
        <c:crossBetween val="midCat"/>
        <c:majorUnit val="5"/>
      </c:valAx>
      <c:valAx>
        <c:axId val="-374796736"/>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97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Temperatura</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PREVIO'!$S$77:$T$77</c:f>
              <c:strCache>
                <c:ptCount val="1"/>
                <c:pt idx="0">
                  <c:v>MR-1</c:v>
                </c:pt>
              </c:strCache>
            </c:strRef>
          </c:tx>
          <c:spPr>
            <a:ln w="12700" cap="rnd">
              <a:solidFill>
                <a:schemeClr val="accent1"/>
              </a:solidFill>
              <a:round/>
            </a:ln>
            <a:effectLst/>
          </c:spPr>
          <c:marker>
            <c:symbol val="none"/>
          </c:marker>
          <c:xVal>
            <c:numRef>
              <c:f>'2023 Perfiles PREVIO'!$T$80:$T$103</c:f>
              <c:numCache>
                <c:formatCode>#,##0.00</c:formatCode>
                <c:ptCount val="24"/>
                <c:pt idx="0">
                  <c:v>20.07</c:v>
                </c:pt>
                <c:pt idx="1">
                  <c:v>20.067999999999998</c:v>
                </c:pt>
                <c:pt idx="2">
                  <c:v>20.080000000000005</c:v>
                </c:pt>
                <c:pt idx="3">
                  <c:v>20.080000000000005</c:v>
                </c:pt>
                <c:pt idx="4">
                  <c:v>20.080000000000002</c:v>
                </c:pt>
                <c:pt idx="5">
                  <c:v>20.080000000000002</c:v>
                </c:pt>
              </c:numCache>
            </c:numRef>
          </c:xVal>
          <c:yVal>
            <c:numRef>
              <c:f>'2023 Perfiles PREVIO'!$S$80:$S$103</c:f>
              <c:numCache>
                <c:formatCode>#,##0.00</c:formatCode>
                <c:ptCount val="24"/>
                <c:pt idx="0">
                  <c:v>1</c:v>
                </c:pt>
                <c:pt idx="1">
                  <c:v>2</c:v>
                </c:pt>
                <c:pt idx="2">
                  <c:v>3</c:v>
                </c:pt>
                <c:pt idx="3">
                  <c:v>4</c:v>
                </c:pt>
                <c:pt idx="4">
                  <c:v>5</c:v>
                </c:pt>
                <c:pt idx="5">
                  <c:v>6</c:v>
                </c:pt>
              </c:numCache>
            </c:numRef>
          </c:yVal>
          <c:smooth val="1"/>
          <c:extLst>
            <c:ext xmlns:c16="http://schemas.microsoft.com/office/drawing/2014/chart" uri="{C3380CC4-5D6E-409C-BE32-E72D297353CC}">
              <c16:uniqueId val="{00000000-CA0B-4F88-8586-EE6D2FCAF089}"/>
            </c:ext>
          </c:extLst>
        </c:ser>
        <c:ser>
          <c:idx val="1"/>
          <c:order val="1"/>
          <c:tx>
            <c:strRef>
              <c:f>'2023 Perfiles PREVIO'!$U$77:$V$77</c:f>
              <c:strCache>
                <c:ptCount val="1"/>
                <c:pt idx="0">
                  <c:v>MR-2</c:v>
                </c:pt>
              </c:strCache>
            </c:strRef>
          </c:tx>
          <c:spPr>
            <a:ln w="12700" cap="rnd">
              <a:solidFill>
                <a:schemeClr val="accent2"/>
              </a:solidFill>
              <a:round/>
            </a:ln>
            <a:effectLst/>
          </c:spPr>
          <c:marker>
            <c:symbol val="none"/>
          </c:marker>
          <c:xVal>
            <c:numRef>
              <c:f>'2023 Perfiles PREVIO'!$V$80:$V$103</c:f>
              <c:numCache>
                <c:formatCode>#,##0.00</c:formatCode>
                <c:ptCount val="24"/>
                <c:pt idx="0">
                  <c:v>20.085555555555555</c:v>
                </c:pt>
                <c:pt idx="1">
                  <c:v>20.076000000000001</c:v>
                </c:pt>
                <c:pt idx="2">
                  <c:v>20.0825</c:v>
                </c:pt>
                <c:pt idx="3">
                  <c:v>20.079999999999998</c:v>
                </c:pt>
              </c:numCache>
            </c:numRef>
          </c:xVal>
          <c:yVal>
            <c:numRef>
              <c:f>'2023 Perfiles PREVIO'!$U$80:$U$103</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CA0B-4F88-8586-EE6D2FCAF089}"/>
            </c:ext>
          </c:extLst>
        </c:ser>
        <c:ser>
          <c:idx val="2"/>
          <c:order val="2"/>
          <c:tx>
            <c:strRef>
              <c:f>'2023 Perfiles PREVIO'!$W$77:$X$77</c:f>
              <c:strCache>
                <c:ptCount val="1"/>
                <c:pt idx="0">
                  <c:v>MR-3</c:v>
                </c:pt>
              </c:strCache>
            </c:strRef>
          </c:tx>
          <c:spPr>
            <a:ln w="12700" cap="rnd">
              <a:solidFill>
                <a:schemeClr val="accent3"/>
              </a:solidFill>
              <a:round/>
            </a:ln>
            <a:effectLst/>
          </c:spPr>
          <c:marker>
            <c:symbol val="none"/>
          </c:marker>
          <c:xVal>
            <c:numRef>
              <c:f>'2023 Perfiles PREVIO'!$X$80:$X$103</c:f>
              <c:numCache>
                <c:formatCode>#,##0.00</c:formatCode>
                <c:ptCount val="24"/>
                <c:pt idx="0">
                  <c:v>20.063333333333333</c:v>
                </c:pt>
                <c:pt idx="1">
                  <c:v>19.990000000000002</c:v>
                </c:pt>
                <c:pt idx="2">
                  <c:v>19.911666666666665</c:v>
                </c:pt>
                <c:pt idx="3">
                  <c:v>19.899999999999999</c:v>
                </c:pt>
              </c:numCache>
            </c:numRef>
          </c:xVal>
          <c:yVal>
            <c:numRef>
              <c:f>'2023 Perfiles PREVIO'!$W$80:$W$103</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CA0B-4F88-8586-EE6D2FCAF089}"/>
            </c:ext>
          </c:extLst>
        </c:ser>
        <c:ser>
          <c:idx val="5"/>
          <c:order val="3"/>
          <c:tx>
            <c:strRef>
              <c:f>'2023 Perfiles PREVIO'!$Y$77:$Z$77</c:f>
              <c:strCache>
                <c:ptCount val="1"/>
                <c:pt idx="0">
                  <c:v>MR-4</c:v>
                </c:pt>
              </c:strCache>
            </c:strRef>
          </c:tx>
          <c:spPr>
            <a:ln w="12700" cap="rnd">
              <a:solidFill>
                <a:schemeClr val="accent6"/>
              </a:solidFill>
              <a:round/>
            </a:ln>
            <a:effectLst/>
          </c:spPr>
          <c:marker>
            <c:symbol val="none"/>
          </c:marker>
          <c:xVal>
            <c:numRef>
              <c:f>'2023 Perfiles PREVIO'!$Z$80:$Z$103</c:f>
              <c:numCache>
                <c:formatCode>#,##0.00</c:formatCode>
                <c:ptCount val="24"/>
                <c:pt idx="0">
                  <c:v>20.010000000000002</c:v>
                </c:pt>
                <c:pt idx="1">
                  <c:v>19.903333333333336</c:v>
                </c:pt>
                <c:pt idx="2">
                  <c:v>19.88111111111111</c:v>
                </c:pt>
                <c:pt idx="3">
                  <c:v>19.8675</c:v>
                </c:pt>
                <c:pt idx="4">
                  <c:v>19.75</c:v>
                </c:pt>
                <c:pt idx="5">
                  <c:v>19.653333333333336</c:v>
                </c:pt>
                <c:pt idx="6">
                  <c:v>19.660000000000004</c:v>
                </c:pt>
                <c:pt idx="7">
                  <c:v>19.651428571428571</c:v>
                </c:pt>
                <c:pt idx="8">
                  <c:v>19.650000000000002</c:v>
                </c:pt>
                <c:pt idx="9">
                  <c:v>19.662222222222223</c:v>
                </c:pt>
                <c:pt idx="10">
                  <c:v>19.657142857142862</c:v>
                </c:pt>
                <c:pt idx="11">
                  <c:v>19.670000000000002</c:v>
                </c:pt>
              </c:numCache>
            </c:numRef>
          </c:xVal>
          <c:yVal>
            <c:numRef>
              <c:f>'2023 Perfiles PREVIO'!$Y$80:$Y$103</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CA0B-4F88-8586-EE6D2FCAF089}"/>
            </c:ext>
          </c:extLst>
        </c:ser>
        <c:ser>
          <c:idx val="3"/>
          <c:order val="4"/>
          <c:tx>
            <c:strRef>
              <c:f>'2023 Perfiles PREVIO'!$AA$77:$AB$77</c:f>
              <c:strCache>
                <c:ptCount val="1"/>
                <c:pt idx="0">
                  <c:v>MR-5</c:v>
                </c:pt>
              </c:strCache>
            </c:strRef>
          </c:tx>
          <c:marker>
            <c:symbol val="none"/>
          </c:marker>
          <c:xVal>
            <c:numRef>
              <c:f>'2023 Perfiles PREVIO'!$AB$80:$AB$103</c:f>
              <c:numCache>
                <c:formatCode>#,##0.00</c:formatCode>
                <c:ptCount val="24"/>
                <c:pt idx="0">
                  <c:v>19.978750000000002</c:v>
                </c:pt>
                <c:pt idx="1">
                  <c:v>19.924285714285709</c:v>
                </c:pt>
                <c:pt idx="2">
                  <c:v>19.891666666666666</c:v>
                </c:pt>
                <c:pt idx="3">
                  <c:v>19.837999999999997</c:v>
                </c:pt>
                <c:pt idx="4">
                  <c:v>19.843333333333334</c:v>
                </c:pt>
                <c:pt idx="5">
                  <c:v>19.84</c:v>
                </c:pt>
                <c:pt idx="6">
                  <c:v>19.857499999999998</c:v>
                </c:pt>
                <c:pt idx="7">
                  <c:v>19.86</c:v>
                </c:pt>
              </c:numCache>
            </c:numRef>
          </c:xVal>
          <c:yVal>
            <c:numRef>
              <c:f>'2023 Perfiles PREVIO'!$AA$80:$AA$103</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4-CA0B-4F88-8586-EE6D2FCAF089}"/>
            </c:ext>
          </c:extLst>
        </c:ser>
        <c:ser>
          <c:idx val="6"/>
          <c:order val="5"/>
          <c:tx>
            <c:strRef>
              <c:f>'2023 Perfiles PREVIO'!$AC$77:$AD$77</c:f>
              <c:strCache>
                <c:ptCount val="1"/>
                <c:pt idx="0">
                  <c:v>MR-6</c:v>
                </c:pt>
              </c:strCache>
            </c:strRef>
          </c:tx>
          <c:marker>
            <c:symbol val="none"/>
          </c:marker>
          <c:xVal>
            <c:numRef>
              <c:f>'2023 Perfiles PREVIO'!$AD$80:$AD$103</c:f>
              <c:numCache>
                <c:formatCode>#,##0.00</c:formatCode>
                <c:ptCount val="24"/>
                <c:pt idx="0">
                  <c:v>20.035714285714285</c:v>
                </c:pt>
                <c:pt idx="1">
                  <c:v>20.021666666666665</c:v>
                </c:pt>
                <c:pt idx="2">
                  <c:v>19.998571428571427</c:v>
                </c:pt>
                <c:pt idx="3">
                  <c:v>19.968750000000004</c:v>
                </c:pt>
                <c:pt idx="4">
                  <c:v>19.883749999999999</c:v>
                </c:pt>
                <c:pt idx="5">
                  <c:v>19.821666666666662</c:v>
                </c:pt>
                <c:pt idx="6">
                  <c:v>19.800999999999995</c:v>
                </c:pt>
                <c:pt idx="7">
                  <c:v>19.775714285714283</c:v>
                </c:pt>
                <c:pt idx="8">
                  <c:v>19.77</c:v>
                </c:pt>
              </c:numCache>
            </c:numRef>
          </c:xVal>
          <c:yVal>
            <c:numRef>
              <c:f>'2023 Perfiles PREVIO'!$AC$80:$AC$103</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5-CA0B-4F88-8586-EE6D2FCAF089}"/>
            </c:ext>
          </c:extLst>
        </c:ser>
        <c:ser>
          <c:idx val="4"/>
          <c:order val="6"/>
          <c:tx>
            <c:strRef>
              <c:f>'2023 Perfiles PREVIO'!$AG$77:$AH$77</c:f>
              <c:strCache>
                <c:ptCount val="1"/>
                <c:pt idx="0">
                  <c:v>MR-B</c:v>
                </c:pt>
              </c:strCache>
            </c:strRef>
          </c:tx>
          <c:marker>
            <c:symbol val="none"/>
          </c:marker>
          <c:xVal>
            <c:numRef>
              <c:f>'2023 Perfiles PREVIO'!$AH$80:$AH$103</c:f>
              <c:numCache>
                <c:formatCode>#,##0.00</c:formatCode>
                <c:ptCount val="24"/>
                <c:pt idx="0">
                  <c:v>19.864999999999998</c:v>
                </c:pt>
                <c:pt idx="1">
                  <c:v>19.855</c:v>
                </c:pt>
                <c:pt idx="2">
                  <c:v>19.846666666666668</c:v>
                </c:pt>
                <c:pt idx="3">
                  <c:v>19.835999999999999</c:v>
                </c:pt>
                <c:pt idx="4">
                  <c:v>19.824000000000002</c:v>
                </c:pt>
                <c:pt idx="5">
                  <c:v>19.814</c:v>
                </c:pt>
                <c:pt idx="6">
                  <c:v>19.807500000000001</c:v>
                </c:pt>
                <c:pt idx="7">
                  <c:v>19.766250000000007</c:v>
                </c:pt>
              </c:numCache>
            </c:numRef>
          </c:xVal>
          <c:yVal>
            <c:numRef>
              <c:f>'2023 Perfiles PREVIO'!$AG$80:$AG$103</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CA0B-4F88-8586-EE6D2FCAF089}"/>
            </c:ext>
          </c:extLst>
        </c:ser>
        <c:ser>
          <c:idx val="7"/>
          <c:order val="7"/>
          <c:tx>
            <c:strRef>
              <c:f>'2023 Perfiles PREVIO'!$AE$77:$AF$77</c:f>
              <c:strCache>
                <c:ptCount val="1"/>
                <c:pt idx="0">
                  <c:v>MR-7</c:v>
                </c:pt>
              </c:strCache>
            </c:strRef>
          </c:tx>
          <c:marker>
            <c:symbol val="none"/>
          </c:marker>
          <c:xVal>
            <c:numRef>
              <c:f>'2023 Perfiles PREVIO'!$AF$80:$AF$103</c:f>
              <c:numCache>
                <c:formatCode>#,##0.00</c:formatCode>
                <c:ptCount val="24"/>
                <c:pt idx="0">
                  <c:v>20.613333333333333</c:v>
                </c:pt>
              </c:numCache>
            </c:numRef>
          </c:xVal>
          <c:yVal>
            <c:numRef>
              <c:f>'2023 Perfiles PREVIO'!$AE$80:$AE$103</c:f>
              <c:numCache>
                <c:formatCode>#,##0.00</c:formatCode>
                <c:ptCount val="24"/>
                <c:pt idx="0">
                  <c:v>1</c:v>
                </c:pt>
              </c:numCache>
            </c:numRef>
          </c:yVal>
          <c:smooth val="0"/>
          <c:extLst>
            <c:ext xmlns:c16="http://schemas.microsoft.com/office/drawing/2014/chart" uri="{C3380CC4-5D6E-409C-BE32-E72D297353CC}">
              <c16:uniqueId val="{00000007-CA0B-4F88-8586-EE6D2FCAF089}"/>
            </c:ext>
          </c:extLst>
        </c:ser>
        <c:dLbls>
          <c:showLegendKey val="0"/>
          <c:showVal val="0"/>
          <c:showCatName val="0"/>
          <c:showSerName val="0"/>
          <c:showPercent val="0"/>
          <c:showBubbleSize val="0"/>
        </c:dLbls>
        <c:axId val="-374810336"/>
        <c:axId val="-374811424"/>
      </c:scatterChart>
      <c:valAx>
        <c:axId val="-37481033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ºC</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11424"/>
        <c:crossesAt val="0"/>
        <c:crossBetween val="midCat"/>
        <c:majorUnit val="5"/>
      </c:valAx>
      <c:valAx>
        <c:axId val="-37481142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103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Temperatura</a:t>
            </a:r>
          </a:p>
          <a:p>
            <a:pPr>
              <a:defRPr sz="1400" b="0" i="0" u="none" strike="noStrike" kern="1200" spc="0" baseline="0">
                <a:solidFill>
                  <a:schemeClr val="tx1">
                    <a:lumMod val="65000"/>
                    <a:lumOff val="35000"/>
                  </a:schemeClr>
                </a:solidFill>
                <a:latin typeface="+mn-lt"/>
                <a:ea typeface="+mn-ea"/>
                <a:cs typeface="+mn-cs"/>
              </a:defRPr>
            </a:pPr>
            <a:r>
              <a:rPr lang="es-ES" sz="1000"/>
              <a:t>Muestreo 3 </a:t>
            </a:r>
          </a:p>
        </c:rich>
      </c:tx>
      <c:overlay val="0"/>
      <c:spPr>
        <a:noFill/>
        <a:ln>
          <a:noFill/>
        </a:ln>
        <a:effectLst/>
      </c:spPr>
    </c:title>
    <c:autoTitleDeleted val="0"/>
    <c:plotArea>
      <c:layout>
        <c:manualLayout>
          <c:layoutTarget val="inner"/>
          <c:xMode val="edge"/>
          <c:yMode val="edge"/>
          <c:x val="0.13669746902938909"/>
          <c:y val="0.25301062367204097"/>
          <c:w val="0.80743791641429441"/>
          <c:h val="0.62992550931133606"/>
        </c:manualLayout>
      </c:layout>
      <c:scatterChart>
        <c:scatterStyle val="lineMarker"/>
        <c:varyColors val="0"/>
        <c:ser>
          <c:idx val="0"/>
          <c:order val="0"/>
          <c:tx>
            <c:strRef>
              <c:f>'2023 Perfiles PREVIO'!$AJ$77:$AK$77</c:f>
              <c:strCache>
                <c:ptCount val="1"/>
                <c:pt idx="0">
                  <c:v>MR-1</c:v>
                </c:pt>
              </c:strCache>
            </c:strRef>
          </c:tx>
          <c:spPr>
            <a:ln w="12700" cap="rnd">
              <a:solidFill>
                <a:schemeClr val="accent1"/>
              </a:solidFill>
              <a:round/>
            </a:ln>
            <a:effectLst/>
          </c:spPr>
          <c:marker>
            <c:symbol val="none"/>
          </c:marker>
          <c:xVal>
            <c:numRef>
              <c:f>'2023 Perfiles PREVIO'!$AK$80:$AK$103</c:f>
              <c:numCache>
                <c:formatCode>#,##0.00</c:formatCode>
                <c:ptCount val="24"/>
              </c:numCache>
            </c:numRef>
          </c:xVal>
          <c:yVal>
            <c:numRef>
              <c:f>'2023 Perfiles PREVIO'!$AJ$80:$AJ$103</c:f>
              <c:numCache>
                <c:formatCode>#,##0.00</c:formatCode>
                <c:ptCount val="24"/>
              </c:numCache>
            </c:numRef>
          </c:yVal>
          <c:smooth val="1"/>
          <c:extLst>
            <c:ext xmlns:c16="http://schemas.microsoft.com/office/drawing/2014/chart" uri="{C3380CC4-5D6E-409C-BE32-E72D297353CC}">
              <c16:uniqueId val="{00000000-36C3-4D31-89C6-89F0B5EAE7E2}"/>
            </c:ext>
          </c:extLst>
        </c:ser>
        <c:ser>
          <c:idx val="1"/>
          <c:order val="1"/>
          <c:tx>
            <c:strRef>
              <c:f>'2023 Perfiles PREVIO'!$AL$77:$AM$77</c:f>
              <c:strCache>
                <c:ptCount val="1"/>
                <c:pt idx="0">
                  <c:v>MR-2</c:v>
                </c:pt>
              </c:strCache>
            </c:strRef>
          </c:tx>
          <c:spPr>
            <a:ln w="12700" cap="rnd">
              <a:solidFill>
                <a:schemeClr val="accent2"/>
              </a:solidFill>
              <a:round/>
            </a:ln>
            <a:effectLst/>
          </c:spPr>
          <c:marker>
            <c:symbol val="none"/>
          </c:marker>
          <c:xVal>
            <c:numRef>
              <c:f>'2023 Perfiles PREVIO'!$AM$80:$AM$103</c:f>
              <c:numCache>
                <c:formatCode>#,##0.00</c:formatCode>
                <c:ptCount val="24"/>
              </c:numCache>
            </c:numRef>
          </c:xVal>
          <c:yVal>
            <c:numRef>
              <c:f>'2023 Perfiles PREVIO'!$AL$80:$AL$103</c:f>
              <c:numCache>
                <c:formatCode>#,##0.00</c:formatCode>
                <c:ptCount val="24"/>
              </c:numCache>
            </c:numRef>
          </c:yVal>
          <c:smooth val="1"/>
          <c:extLst>
            <c:ext xmlns:c16="http://schemas.microsoft.com/office/drawing/2014/chart" uri="{C3380CC4-5D6E-409C-BE32-E72D297353CC}">
              <c16:uniqueId val="{00000001-36C3-4D31-89C6-89F0B5EAE7E2}"/>
            </c:ext>
          </c:extLst>
        </c:ser>
        <c:ser>
          <c:idx val="2"/>
          <c:order val="2"/>
          <c:tx>
            <c:strRef>
              <c:f>'2023 Perfiles PREVIO'!$AN$77:$AO$77</c:f>
              <c:strCache>
                <c:ptCount val="1"/>
                <c:pt idx="0">
                  <c:v>MR-3</c:v>
                </c:pt>
              </c:strCache>
            </c:strRef>
          </c:tx>
          <c:spPr>
            <a:ln w="12700" cap="rnd">
              <a:solidFill>
                <a:schemeClr val="accent3"/>
              </a:solidFill>
              <a:round/>
            </a:ln>
            <a:effectLst/>
          </c:spPr>
          <c:marker>
            <c:symbol val="none"/>
          </c:marker>
          <c:xVal>
            <c:numRef>
              <c:f>'2023 Perfiles PREVIO'!$AO$80:$AO$103</c:f>
              <c:numCache>
                <c:formatCode>#,##0.00</c:formatCode>
                <c:ptCount val="24"/>
              </c:numCache>
            </c:numRef>
          </c:xVal>
          <c:yVal>
            <c:numRef>
              <c:f>'2023 Perfiles PREVIO'!$AN$80:$AN$103</c:f>
              <c:numCache>
                <c:formatCode>#,##0.00</c:formatCode>
                <c:ptCount val="24"/>
              </c:numCache>
            </c:numRef>
          </c:yVal>
          <c:smooth val="1"/>
          <c:extLst>
            <c:ext xmlns:c16="http://schemas.microsoft.com/office/drawing/2014/chart" uri="{C3380CC4-5D6E-409C-BE32-E72D297353CC}">
              <c16:uniqueId val="{00000002-36C3-4D31-89C6-89F0B5EAE7E2}"/>
            </c:ext>
          </c:extLst>
        </c:ser>
        <c:ser>
          <c:idx val="3"/>
          <c:order val="3"/>
          <c:tx>
            <c:strRef>
              <c:f>'2023 Perfiles PREVIO'!$AP$77:$AQ$77</c:f>
              <c:strCache>
                <c:ptCount val="1"/>
                <c:pt idx="0">
                  <c:v>MR-4</c:v>
                </c:pt>
              </c:strCache>
            </c:strRef>
          </c:tx>
          <c:spPr>
            <a:ln w="12700" cap="rnd">
              <a:solidFill>
                <a:schemeClr val="accent4"/>
              </a:solidFill>
              <a:round/>
            </a:ln>
            <a:effectLst/>
          </c:spPr>
          <c:marker>
            <c:symbol val="none"/>
          </c:marker>
          <c:xVal>
            <c:numRef>
              <c:f>'2023 Perfiles PREVIO'!$AQ$80:$AQ$103</c:f>
              <c:numCache>
                <c:formatCode>#,##0.00</c:formatCode>
                <c:ptCount val="24"/>
              </c:numCache>
            </c:numRef>
          </c:xVal>
          <c:yVal>
            <c:numRef>
              <c:f>'2023 Perfiles PREVIO'!$AP$80:$AP$103</c:f>
              <c:numCache>
                <c:formatCode>#,##0.00</c:formatCode>
                <c:ptCount val="24"/>
              </c:numCache>
            </c:numRef>
          </c:yVal>
          <c:smooth val="1"/>
          <c:extLst>
            <c:ext xmlns:c16="http://schemas.microsoft.com/office/drawing/2014/chart" uri="{C3380CC4-5D6E-409C-BE32-E72D297353CC}">
              <c16:uniqueId val="{00000003-36C3-4D31-89C6-89F0B5EAE7E2}"/>
            </c:ext>
          </c:extLst>
        </c:ser>
        <c:ser>
          <c:idx val="5"/>
          <c:order val="4"/>
          <c:tx>
            <c:strRef>
              <c:f>'2023 Perfiles PREVIO'!$AR$77:$AS$77</c:f>
              <c:strCache>
                <c:ptCount val="1"/>
                <c:pt idx="0">
                  <c:v>MR-5</c:v>
                </c:pt>
              </c:strCache>
            </c:strRef>
          </c:tx>
          <c:spPr>
            <a:ln w="12700" cap="rnd">
              <a:solidFill>
                <a:schemeClr val="accent6"/>
              </a:solidFill>
              <a:round/>
            </a:ln>
            <a:effectLst/>
          </c:spPr>
          <c:marker>
            <c:symbol val="none"/>
          </c:marker>
          <c:xVal>
            <c:numRef>
              <c:f>'2023 Perfiles PREVIO'!$AS$80:$AS$103</c:f>
              <c:numCache>
                <c:formatCode>#,##0.00</c:formatCode>
                <c:ptCount val="24"/>
              </c:numCache>
            </c:numRef>
          </c:xVal>
          <c:yVal>
            <c:numRef>
              <c:f>'2023 Perfiles PREVIO'!$AR$80:$AR$103</c:f>
              <c:numCache>
                <c:formatCode>#,##0.00</c:formatCode>
                <c:ptCount val="24"/>
              </c:numCache>
            </c:numRef>
          </c:yVal>
          <c:smooth val="1"/>
          <c:extLst>
            <c:ext xmlns:c16="http://schemas.microsoft.com/office/drawing/2014/chart" uri="{C3380CC4-5D6E-409C-BE32-E72D297353CC}">
              <c16:uniqueId val="{00000004-36C3-4D31-89C6-89F0B5EAE7E2}"/>
            </c:ext>
          </c:extLst>
        </c:ser>
        <c:ser>
          <c:idx val="6"/>
          <c:order val="5"/>
          <c:tx>
            <c:strRef>
              <c:f>'2023 Perfiles PREVIO'!$AT$77:$AU$77</c:f>
              <c:strCache>
                <c:ptCount val="1"/>
                <c:pt idx="0">
                  <c:v>MR-6</c:v>
                </c:pt>
              </c:strCache>
            </c:strRef>
          </c:tx>
          <c:marker>
            <c:symbol val="none"/>
          </c:marker>
          <c:xVal>
            <c:numRef>
              <c:f>'2023 Perfiles PREVIO'!$AU$80:$AU$103</c:f>
              <c:numCache>
                <c:formatCode>#,##0.00</c:formatCode>
                <c:ptCount val="24"/>
              </c:numCache>
            </c:numRef>
          </c:xVal>
          <c:yVal>
            <c:numRef>
              <c:f>'2023 Perfiles PREVIO'!$AT$80:$AT$103</c:f>
              <c:numCache>
                <c:formatCode>#,##0.00</c:formatCode>
                <c:ptCount val="24"/>
              </c:numCache>
            </c:numRef>
          </c:yVal>
          <c:smooth val="0"/>
          <c:extLst>
            <c:ext xmlns:c16="http://schemas.microsoft.com/office/drawing/2014/chart" uri="{C3380CC4-5D6E-409C-BE32-E72D297353CC}">
              <c16:uniqueId val="{00000005-36C3-4D31-89C6-89F0B5EAE7E2}"/>
            </c:ext>
          </c:extLst>
        </c:ser>
        <c:ser>
          <c:idx val="4"/>
          <c:order val="6"/>
          <c:tx>
            <c:strRef>
              <c:f>'2023 Perfiles PREVIO'!$AX$77:$AY$77</c:f>
              <c:strCache>
                <c:ptCount val="1"/>
                <c:pt idx="0">
                  <c:v>MR-B</c:v>
                </c:pt>
              </c:strCache>
            </c:strRef>
          </c:tx>
          <c:marker>
            <c:symbol val="none"/>
          </c:marker>
          <c:xVal>
            <c:numRef>
              <c:f>'2023 Perfiles PREVIO'!$AY$80:$AY$103</c:f>
              <c:numCache>
                <c:formatCode>#,##0.00</c:formatCode>
                <c:ptCount val="24"/>
              </c:numCache>
            </c:numRef>
          </c:xVal>
          <c:yVal>
            <c:numRef>
              <c:f>'2023 Perfiles PREVIO'!$AX$80:$AX$103</c:f>
              <c:numCache>
                <c:formatCode>#,##0.00</c:formatCode>
                <c:ptCount val="24"/>
              </c:numCache>
            </c:numRef>
          </c:yVal>
          <c:smooth val="0"/>
          <c:extLst>
            <c:ext xmlns:c16="http://schemas.microsoft.com/office/drawing/2014/chart" uri="{C3380CC4-5D6E-409C-BE32-E72D297353CC}">
              <c16:uniqueId val="{00000006-36C3-4D31-89C6-89F0B5EAE7E2}"/>
            </c:ext>
          </c:extLst>
        </c:ser>
        <c:ser>
          <c:idx val="7"/>
          <c:order val="7"/>
          <c:tx>
            <c:strRef>
              <c:f>'2023 Perfiles PREVIO'!$AV$77:$AW$77</c:f>
              <c:strCache>
                <c:ptCount val="1"/>
                <c:pt idx="0">
                  <c:v>MR-7</c:v>
                </c:pt>
              </c:strCache>
            </c:strRef>
          </c:tx>
          <c:marker>
            <c:symbol val="none"/>
          </c:marker>
          <c:xVal>
            <c:numRef>
              <c:f>'2023 Perfiles PREVIO'!$AW$80:$AW$103</c:f>
              <c:numCache>
                <c:formatCode>#,##0.00</c:formatCode>
                <c:ptCount val="24"/>
              </c:numCache>
            </c:numRef>
          </c:xVal>
          <c:yVal>
            <c:numRef>
              <c:f>'2023 Perfiles PREVIO'!$AV$80:$AV$103</c:f>
              <c:numCache>
                <c:formatCode>#,##0.00</c:formatCode>
                <c:ptCount val="24"/>
              </c:numCache>
            </c:numRef>
          </c:yVal>
          <c:smooth val="0"/>
          <c:extLst>
            <c:ext xmlns:c16="http://schemas.microsoft.com/office/drawing/2014/chart" uri="{C3380CC4-5D6E-409C-BE32-E72D297353CC}">
              <c16:uniqueId val="{00000007-36C3-4D31-89C6-89F0B5EAE7E2}"/>
            </c:ext>
          </c:extLst>
        </c:ser>
        <c:dLbls>
          <c:showLegendKey val="0"/>
          <c:showVal val="0"/>
          <c:showCatName val="0"/>
          <c:showSerName val="0"/>
          <c:showPercent val="0"/>
          <c:showBubbleSize val="0"/>
        </c:dLbls>
        <c:axId val="-374799456"/>
        <c:axId val="-374789664"/>
      </c:scatterChart>
      <c:valAx>
        <c:axId val="-37479945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ºC</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89664"/>
        <c:crossesAt val="0"/>
        <c:crossBetween val="midCat"/>
        <c:majorUnit val="5"/>
      </c:valAx>
      <c:valAx>
        <c:axId val="-3747896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994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Temperatura</a:t>
            </a:r>
          </a:p>
          <a:p>
            <a:pPr>
              <a:defRPr sz="1400" b="0" i="0" u="none" strike="noStrike" kern="1200" spc="0" baseline="0">
                <a:solidFill>
                  <a:schemeClr val="tx1">
                    <a:lumMod val="65000"/>
                    <a:lumOff val="35000"/>
                  </a:schemeClr>
                </a:solidFill>
                <a:latin typeface="+mn-lt"/>
                <a:ea typeface="+mn-ea"/>
                <a:cs typeface="+mn-cs"/>
              </a:defRPr>
            </a:pPr>
            <a:r>
              <a:rPr lang="es-ES" sz="1000"/>
              <a:t>Muestreo 4 </a:t>
            </a:r>
          </a:p>
        </c:rich>
      </c:tx>
      <c:overlay val="0"/>
      <c:spPr>
        <a:noFill/>
        <a:ln>
          <a:noFill/>
        </a:ln>
        <a:effectLst/>
      </c:spPr>
    </c:title>
    <c:autoTitleDeleted val="0"/>
    <c:plotArea>
      <c:layout/>
      <c:scatterChart>
        <c:scatterStyle val="lineMarker"/>
        <c:varyColors val="0"/>
        <c:ser>
          <c:idx val="0"/>
          <c:order val="0"/>
          <c:tx>
            <c:strRef>
              <c:f>'2023 Perfiles PREVIO'!$BA$77:$BB$77</c:f>
              <c:strCache>
                <c:ptCount val="1"/>
                <c:pt idx="0">
                  <c:v>MR-1</c:v>
                </c:pt>
              </c:strCache>
            </c:strRef>
          </c:tx>
          <c:spPr>
            <a:ln w="12700" cap="rnd">
              <a:solidFill>
                <a:schemeClr val="accent1"/>
              </a:solidFill>
              <a:round/>
            </a:ln>
            <a:effectLst/>
          </c:spPr>
          <c:marker>
            <c:symbol val="none"/>
          </c:marker>
          <c:xVal>
            <c:numRef>
              <c:f>'2023 Perfiles PREVIO'!$BB$80:$BB$103</c:f>
              <c:numCache>
                <c:formatCode>#,##0.00</c:formatCode>
                <c:ptCount val="24"/>
              </c:numCache>
            </c:numRef>
          </c:xVal>
          <c:yVal>
            <c:numRef>
              <c:f>'2023 Perfiles PREVIO'!$BA$80:$BA$103</c:f>
              <c:numCache>
                <c:formatCode>#,##0.00</c:formatCode>
                <c:ptCount val="24"/>
              </c:numCache>
            </c:numRef>
          </c:yVal>
          <c:smooth val="1"/>
          <c:extLst>
            <c:ext xmlns:c16="http://schemas.microsoft.com/office/drawing/2014/chart" uri="{C3380CC4-5D6E-409C-BE32-E72D297353CC}">
              <c16:uniqueId val="{00000000-4443-4A74-8542-8992537E3085}"/>
            </c:ext>
          </c:extLst>
        </c:ser>
        <c:ser>
          <c:idx val="1"/>
          <c:order val="1"/>
          <c:tx>
            <c:strRef>
              <c:f>'2023 Perfiles PREVIO'!$BC$77:$BD$77</c:f>
              <c:strCache>
                <c:ptCount val="1"/>
                <c:pt idx="0">
                  <c:v>MR-2</c:v>
                </c:pt>
              </c:strCache>
            </c:strRef>
          </c:tx>
          <c:spPr>
            <a:ln w="12700" cap="rnd">
              <a:solidFill>
                <a:schemeClr val="accent2"/>
              </a:solidFill>
              <a:round/>
            </a:ln>
            <a:effectLst/>
          </c:spPr>
          <c:marker>
            <c:symbol val="none"/>
          </c:marker>
          <c:xVal>
            <c:numRef>
              <c:f>'2023 Perfiles PREVIO'!$BD$80:$BD$103</c:f>
              <c:numCache>
                <c:formatCode>#,##0.00</c:formatCode>
                <c:ptCount val="24"/>
              </c:numCache>
            </c:numRef>
          </c:xVal>
          <c:yVal>
            <c:numRef>
              <c:f>'2023 Perfiles PREVIO'!$BC$80:$BC$103</c:f>
              <c:numCache>
                <c:formatCode>#,##0.00</c:formatCode>
                <c:ptCount val="24"/>
              </c:numCache>
            </c:numRef>
          </c:yVal>
          <c:smooth val="1"/>
          <c:extLst>
            <c:ext xmlns:c16="http://schemas.microsoft.com/office/drawing/2014/chart" uri="{C3380CC4-5D6E-409C-BE32-E72D297353CC}">
              <c16:uniqueId val="{00000001-4443-4A74-8542-8992537E3085}"/>
            </c:ext>
          </c:extLst>
        </c:ser>
        <c:ser>
          <c:idx val="2"/>
          <c:order val="2"/>
          <c:tx>
            <c:strRef>
              <c:f>'2023 Perfiles PREVIO'!$BE$77:$BF$77</c:f>
              <c:strCache>
                <c:ptCount val="1"/>
                <c:pt idx="0">
                  <c:v>MR-3</c:v>
                </c:pt>
              </c:strCache>
            </c:strRef>
          </c:tx>
          <c:spPr>
            <a:ln w="12700" cap="rnd">
              <a:solidFill>
                <a:schemeClr val="accent3"/>
              </a:solidFill>
              <a:round/>
            </a:ln>
            <a:effectLst/>
          </c:spPr>
          <c:marker>
            <c:symbol val="none"/>
          </c:marker>
          <c:xVal>
            <c:numRef>
              <c:f>'2023 Perfiles PREVIO'!$BF$80:$BF$103</c:f>
              <c:numCache>
                <c:formatCode>#,##0.00</c:formatCode>
                <c:ptCount val="24"/>
              </c:numCache>
            </c:numRef>
          </c:xVal>
          <c:yVal>
            <c:numRef>
              <c:f>'2023 Perfiles PREVIO'!$BE$80:$BE$103</c:f>
              <c:numCache>
                <c:formatCode>#,##0.00</c:formatCode>
                <c:ptCount val="24"/>
              </c:numCache>
            </c:numRef>
          </c:yVal>
          <c:smooth val="1"/>
          <c:extLst>
            <c:ext xmlns:c16="http://schemas.microsoft.com/office/drawing/2014/chart" uri="{C3380CC4-5D6E-409C-BE32-E72D297353CC}">
              <c16:uniqueId val="{00000002-4443-4A74-8542-8992537E3085}"/>
            </c:ext>
          </c:extLst>
        </c:ser>
        <c:ser>
          <c:idx val="5"/>
          <c:order val="3"/>
          <c:tx>
            <c:strRef>
              <c:f>'2023 Perfiles PREVIO'!$BG$77:$BH$77</c:f>
              <c:strCache>
                <c:ptCount val="1"/>
                <c:pt idx="0">
                  <c:v>MR-4</c:v>
                </c:pt>
              </c:strCache>
            </c:strRef>
          </c:tx>
          <c:spPr>
            <a:ln w="12700" cap="rnd">
              <a:solidFill>
                <a:schemeClr val="accent6"/>
              </a:solidFill>
              <a:round/>
            </a:ln>
            <a:effectLst/>
          </c:spPr>
          <c:marker>
            <c:symbol val="none"/>
          </c:marker>
          <c:xVal>
            <c:numRef>
              <c:f>'2023 Perfiles PREVIO'!$BH$80:$BH$103</c:f>
              <c:numCache>
                <c:formatCode>#,##0.00</c:formatCode>
                <c:ptCount val="24"/>
              </c:numCache>
            </c:numRef>
          </c:xVal>
          <c:yVal>
            <c:numRef>
              <c:f>'2023 Perfiles PREVIO'!$BG$80:$BG$103</c:f>
              <c:numCache>
                <c:formatCode>#,##0.00</c:formatCode>
                <c:ptCount val="24"/>
              </c:numCache>
            </c:numRef>
          </c:yVal>
          <c:smooth val="1"/>
          <c:extLst>
            <c:ext xmlns:c16="http://schemas.microsoft.com/office/drawing/2014/chart" uri="{C3380CC4-5D6E-409C-BE32-E72D297353CC}">
              <c16:uniqueId val="{00000003-4443-4A74-8542-8992537E3085}"/>
            </c:ext>
          </c:extLst>
        </c:ser>
        <c:ser>
          <c:idx val="3"/>
          <c:order val="4"/>
          <c:tx>
            <c:strRef>
              <c:f>'2023 Perfiles PREVIO'!$BI$77:$BJ$77</c:f>
              <c:strCache>
                <c:ptCount val="1"/>
                <c:pt idx="0">
                  <c:v>MR-5</c:v>
                </c:pt>
              </c:strCache>
            </c:strRef>
          </c:tx>
          <c:marker>
            <c:symbol val="none"/>
          </c:marker>
          <c:xVal>
            <c:numRef>
              <c:f>'2023 Perfiles PREVIO'!$BJ$80:$BJ$103</c:f>
              <c:numCache>
                <c:formatCode>#,##0.00</c:formatCode>
                <c:ptCount val="24"/>
              </c:numCache>
            </c:numRef>
          </c:xVal>
          <c:yVal>
            <c:numRef>
              <c:f>'2023 Perfiles PREVIO'!$BI$80:$BI$103</c:f>
              <c:numCache>
                <c:formatCode>#,##0.00</c:formatCode>
                <c:ptCount val="24"/>
              </c:numCache>
            </c:numRef>
          </c:yVal>
          <c:smooth val="0"/>
          <c:extLst>
            <c:ext xmlns:c16="http://schemas.microsoft.com/office/drawing/2014/chart" uri="{C3380CC4-5D6E-409C-BE32-E72D297353CC}">
              <c16:uniqueId val="{00000004-4443-4A74-8542-8992537E3085}"/>
            </c:ext>
          </c:extLst>
        </c:ser>
        <c:ser>
          <c:idx val="6"/>
          <c:order val="5"/>
          <c:tx>
            <c:strRef>
              <c:f>'2023 Perfiles PREVIO'!$BK$77:$BL$77</c:f>
              <c:strCache>
                <c:ptCount val="1"/>
                <c:pt idx="0">
                  <c:v>MR-6</c:v>
                </c:pt>
              </c:strCache>
            </c:strRef>
          </c:tx>
          <c:marker>
            <c:symbol val="none"/>
          </c:marker>
          <c:xVal>
            <c:numRef>
              <c:f>'2023 Perfiles PREVIO'!$BL$80:$BL$103</c:f>
              <c:numCache>
                <c:formatCode>#,##0.00</c:formatCode>
                <c:ptCount val="24"/>
              </c:numCache>
            </c:numRef>
          </c:xVal>
          <c:yVal>
            <c:numRef>
              <c:f>'2023 Perfiles PREVIO'!$BK$80:$BK$103</c:f>
              <c:numCache>
                <c:formatCode>#,##0.00</c:formatCode>
                <c:ptCount val="24"/>
              </c:numCache>
            </c:numRef>
          </c:yVal>
          <c:smooth val="0"/>
          <c:extLst>
            <c:ext xmlns:c16="http://schemas.microsoft.com/office/drawing/2014/chart" uri="{C3380CC4-5D6E-409C-BE32-E72D297353CC}">
              <c16:uniqueId val="{00000005-4443-4A74-8542-8992537E3085}"/>
            </c:ext>
          </c:extLst>
        </c:ser>
        <c:ser>
          <c:idx val="4"/>
          <c:order val="6"/>
          <c:tx>
            <c:strRef>
              <c:f>'2023 Perfiles PREVIO'!$BO$77:$BP$77</c:f>
              <c:strCache>
                <c:ptCount val="1"/>
                <c:pt idx="0">
                  <c:v>MR-B</c:v>
                </c:pt>
              </c:strCache>
            </c:strRef>
          </c:tx>
          <c:marker>
            <c:symbol val="none"/>
          </c:marker>
          <c:xVal>
            <c:numRef>
              <c:f>'2023 Perfiles PREVIO'!$BP$80:$BP$103</c:f>
              <c:numCache>
                <c:formatCode>#,##0.00</c:formatCode>
                <c:ptCount val="24"/>
              </c:numCache>
            </c:numRef>
          </c:xVal>
          <c:yVal>
            <c:numRef>
              <c:f>'2023 Perfiles PREVIO'!$BO$80:$BO$103</c:f>
              <c:numCache>
                <c:formatCode>#,##0.00</c:formatCode>
                <c:ptCount val="24"/>
              </c:numCache>
            </c:numRef>
          </c:yVal>
          <c:smooth val="0"/>
          <c:extLst>
            <c:ext xmlns:c16="http://schemas.microsoft.com/office/drawing/2014/chart" uri="{C3380CC4-5D6E-409C-BE32-E72D297353CC}">
              <c16:uniqueId val="{00000006-4443-4A74-8542-8992537E3085}"/>
            </c:ext>
          </c:extLst>
        </c:ser>
        <c:ser>
          <c:idx val="7"/>
          <c:order val="7"/>
          <c:tx>
            <c:strRef>
              <c:f>'2023 Perfiles PREVIO'!$BM$77:$BN$77</c:f>
              <c:strCache>
                <c:ptCount val="1"/>
                <c:pt idx="0">
                  <c:v>MR-7</c:v>
                </c:pt>
              </c:strCache>
            </c:strRef>
          </c:tx>
          <c:marker>
            <c:symbol val="none"/>
          </c:marker>
          <c:xVal>
            <c:numRef>
              <c:f>'2023 Perfiles PREVIO'!$BN$80:$BN$103</c:f>
              <c:numCache>
                <c:formatCode>#,##0.00</c:formatCode>
                <c:ptCount val="24"/>
              </c:numCache>
            </c:numRef>
          </c:xVal>
          <c:yVal>
            <c:numRef>
              <c:f>'2023 Perfiles PREVIO'!$BM$80:$BM$103</c:f>
              <c:numCache>
                <c:formatCode>#,##0.00</c:formatCode>
                <c:ptCount val="24"/>
              </c:numCache>
            </c:numRef>
          </c:yVal>
          <c:smooth val="0"/>
          <c:extLst>
            <c:ext xmlns:c16="http://schemas.microsoft.com/office/drawing/2014/chart" uri="{C3380CC4-5D6E-409C-BE32-E72D297353CC}">
              <c16:uniqueId val="{00000007-4443-4A74-8542-8992537E3085}"/>
            </c:ext>
          </c:extLst>
        </c:ser>
        <c:dLbls>
          <c:showLegendKey val="0"/>
          <c:showVal val="0"/>
          <c:showCatName val="0"/>
          <c:showSerName val="0"/>
          <c:showPercent val="0"/>
          <c:showBubbleSize val="0"/>
        </c:dLbls>
        <c:axId val="-374804896"/>
        <c:axId val="-374796192"/>
      </c:scatterChart>
      <c:valAx>
        <c:axId val="-37480489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ºC</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96192"/>
        <c:crossesAt val="0"/>
        <c:crossBetween val="midCat"/>
        <c:majorUnit val="5"/>
      </c:valAx>
      <c:valAx>
        <c:axId val="-374796192"/>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048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pH</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PREVIO'!$B$18:$C$18</c:f>
              <c:strCache>
                <c:ptCount val="1"/>
                <c:pt idx="0">
                  <c:v>MR-1</c:v>
                </c:pt>
              </c:strCache>
            </c:strRef>
          </c:tx>
          <c:spPr>
            <a:ln w="12700" cap="rnd">
              <a:solidFill>
                <a:schemeClr val="accent1"/>
              </a:solidFill>
              <a:round/>
            </a:ln>
            <a:effectLst/>
          </c:spPr>
          <c:marker>
            <c:symbol val="none"/>
          </c:marker>
          <c:xVal>
            <c:numRef>
              <c:f>'2023 Perfiles PREVIO'!$C$21:$C$44</c:f>
              <c:numCache>
                <c:formatCode>#,##0.00</c:formatCode>
                <c:ptCount val="24"/>
                <c:pt idx="0">
                  <c:v>8.1</c:v>
                </c:pt>
                <c:pt idx="1">
                  <c:v>8.1</c:v>
                </c:pt>
                <c:pt idx="2">
                  <c:v>8.1999999999999993</c:v>
                </c:pt>
                <c:pt idx="3">
                  <c:v>8.1999999999999993</c:v>
                </c:pt>
                <c:pt idx="4">
                  <c:v>8.1999999999999993</c:v>
                </c:pt>
                <c:pt idx="5">
                  <c:v>8.1999999999999993</c:v>
                </c:pt>
                <c:pt idx="6">
                  <c:v>8.1999999999999993</c:v>
                </c:pt>
              </c:numCache>
            </c:numRef>
          </c:xVal>
          <c:yVal>
            <c:numRef>
              <c:f>'2023 Perfiles PREVIO'!$B$21:$B$44</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0-187E-4B69-A12B-75EB708BE996}"/>
            </c:ext>
          </c:extLst>
        </c:ser>
        <c:ser>
          <c:idx val="1"/>
          <c:order val="1"/>
          <c:tx>
            <c:strRef>
              <c:f>'2023 Perfiles PREVIO'!$D$18:$E$18</c:f>
              <c:strCache>
                <c:ptCount val="1"/>
                <c:pt idx="0">
                  <c:v>MR-2</c:v>
                </c:pt>
              </c:strCache>
            </c:strRef>
          </c:tx>
          <c:marker>
            <c:symbol val="none"/>
          </c:marker>
          <c:xVal>
            <c:numRef>
              <c:f>'2023 Perfiles PREVIO'!$E$21:$E$44</c:f>
              <c:numCache>
                <c:formatCode>#,##0.00</c:formatCode>
                <c:ptCount val="24"/>
                <c:pt idx="0">
                  <c:v>8.1</c:v>
                </c:pt>
                <c:pt idx="1">
                  <c:v>8.1999999999999993</c:v>
                </c:pt>
                <c:pt idx="2">
                  <c:v>8.1999999999999993</c:v>
                </c:pt>
                <c:pt idx="3">
                  <c:v>8.1999999999999993</c:v>
                </c:pt>
              </c:numCache>
            </c:numRef>
          </c:xVal>
          <c:yVal>
            <c:numRef>
              <c:f>'2023 Perfiles PREVIO'!$D$21:$D$44</c:f>
              <c:numCache>
                <c:formatCode>#,##0.00</c:formatCode>
                <c:ptCount val="24"/>
                <c:pt idx="0">
                  <c:v>1</c:v>
                </c:pt>
                <c:pt idx="1">
                  <c:v>2</c:v>
                </c:pt>
                <c:pt idx="2">
                  <c:v>3</c:v>
                </c:pt>
                <c:pt idx="3">
                  <c:v>4</c:v>
                </c:pt>
              </c:numCache>
            </c:numRef>
          </c:yVal>
          <c:smooth val="0"/>
          <c:extLst>
            <c:ext xmlns:c16="http://schemas.microsoft.com/office/drawing/2014/chart" uri="{C3380CC4-5D6E-409C-BE32-E72D297353CC}">
              <c16:uniqueId val="{00000001-187E-4B69-A12B-75EB708BE996}"/>
            </c:ext>
          </c:extLst>
        </c:ser>
        <c:ser>
          <c:idx val="2"/>
          <c:order val="2"/>
          <c:tx>
            <c:strRef>
              <c:f>'2023 Perfiles PREVIO'!$F$18:$G$18</c:f>
              <c:strCache>
                <c:ptCount val="1"/>
                <c:pt idx="0">
                  <c:v>MR-3</c:v>
                </c:pt>
              </c:strCache>
            </c:strRef>
          </c:tx>
          <c:marker>
            <c:symbol val="none"/>
          </c:marker>
          <c:xVal>
            <c:numRef>
              <c:f>'2023 Perfiles PREVIO'!$G$21:$G$44</c:f>
              <c:numCache>
                <c:formatCode>#,##0.00</c:formatCode>
                <c:ptCount val="24"/>
                <c:pt idx="0">
                  <c:v>8.1</c:v>
                </c:pt>
                <c:pt idx="1">
                  <c:v>8.1999999999999993</c:v>
                </c:pt>
                <c:pt idx="2">
                  <c:v>8.1999999999999993</c:v>
                </c:pt>
                <c:pt idx="3">
                  <c:v>8.1999999999999993</c:v>
                </c:pt>
              </c:numCache>
            </c:numRef>
          </c:xVal>
          <c:yVal>
            <c:numRef>
              <c:f>'2023 Perfiles PREVIO'!$F$21:$F$44</c:f>
              <c:numCache>
                <c:formatCode>#,##0.00</c:formatCode>
                <c:ptCount val="24"/>
                <c:pt idx="0">
                  <c:v>1</c:v>
                </c:pt>
                <c:pt idx="1">
                  <c:v>2</c:v>
                </c:pt>
                <c:pt idx="2">
                  <c:v>3</c:v>
                </c:pt>
                <c:pt idx="3">
                  <c:v>4</c:v>
                </c:pt>
              </c:numCache>
            </c:numRef>
          </c:yVal>
          <c:smooth val="0"/>
          <c:extLst>
            <c:ext xmlns:c16="http://schemas.microsoft.com/office/drawing/2014/chart" uri="{C3380CC4-5D6E-409C-BE32-E72D297353CC}">
              <c16:uniqueId val="{00000002-187E-4B69-A12B-75EB708BE996}"/>
            </c:ext>
          </c:extLst>
        </c:ser>
        <c:ser>
          <c:idx val="3"/>
          <c:order val="3"/>
          <c:tx>
            <c:strRef>
              <c:f>'2023 Perfiles PREVIO'!$H$18:$I$18</c:f>
              <c:strCache>
                <c:ptCount val="1"/>
                <c:pt idx="0">
                  <c:v>MR-4</c:v>
                </c:pt>
              </c:strCache>
            </c:strRef>
          </c:tx>
          <c:marker>
            <c:symbol val="none"/>
          </c:marker>
          <c:xVal>
            <c:numRef>
              <c:f>'2023 Perfiles PREVIO'!$I$21:$I$44</c:f>
              <c:numCache>
                <c:formatCode>#,##0.00</c:formatCode>
                <c:ptCount val="24"/>
                <c:pt idx="0">
                  <c:v>8.1</c:v>
                </c:pt>
                <c:pt idx="1">
                  <c:v>8.1</c:v>
                </c:pt>
                <c:pt idx="2">
                  <c:v>8.1999999999999993</c:v>
                </c:pt>
                <c:pt idx="3">
                  <c:v>8.1999999999999993</c:v>
                </c:pt>
                <c:pt idx="4">
                  <c:v>8.1999999999999993</c:v>
                </c:pt>
                <c:pt idx="5">
                  <c:v>8.1999999999999993</c:v>
                </c:pt>
                <c:pt idx="6">
                  <c:v>8.1999999999999993</c:v>
                </c:pt>
                <c:pt idx="7">
                  <c:v>8.1999999999999993</c:v>
                </c:pt>
                <c:pt idx="8">
                  <c:v>8.1999999999999993</c:v>
                </c:pt>
                <c:pt idx="9">
                  <c:v>8.1999999999999993</c:v>
                </c:pt>
                <c:pt idx="10">
                  <c:v>8.1999999999999993</c:v>
                </c:pt>
                <c:pt idx="11">
                  <c:v>8.1999999999999993</c:v>
                </c:pt>
              </c:numCache>
            </c:numRef>
          </c:xVal>
          <c:yVal>
            <c:numRef>
              <c:f>'2023 Perfiles PREVIO'!$H$21:$H$44</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003-187E-4B69-A12B-75EB708BE996}"/>
            </c:ext>
          </c:extLst>
        </c:ser>
        <c:ser>
          <c:idx val="4"/>
          <c:order val="4"/>
          <c:tx>
            <c:strRef>
              <c:f>'2023 Perfiles PREVIO'!$J$18:$K$18</c:f>
              <c:strCache>
                <c:ptCount val="1"/>
                <c:pt idx="0">
                  <c:v>MR-5</c:v>
                </c:pt>
              </c:strCache>
            </c:strRef>
          </c:tx>
          <c:marker>
            <c:symbol val="none"/>
          </c:marker>
          <c:xVal>
            <c:numRef>
              <c:f>'2023 Perfiles PREVIO'!$K$21:$K$44</c:f>
              <c:numCache>
                <c:formatCode>#,##0.00</c:formatCode>
                <c:ptCount val="24"/>
                <c:pt idx="0">
                  <c:v>8.1</c:v>
                </c:pt>
                <c:pt idx="1">
                  <c:v>8.1</c:v>
                </c:pt>
                <c:pt idx="2">
                  <c:v>8.1999999999999993</c:v>
                </c:pt>
                <c:pt idx="3">
                  <c:v>8.1999999999999993</c:v>
                </c:pt>
                <c:pt idx="4">
                  <c:v>8.1999999999999993</c:v>
                </c:pt>
                <c:pt idx="5">
                  <c:v>8.1999999999999993</c:v>
                </c:pt>
                <c:pt idx="6">
                  <c:v>8.1999999999999993</c:v>
                </c:pt>
                <c:pt idx="7">
                  <c:v>8.1999999999999993</c:v>
                </c:pt>
                <c:pt idx="8">
                  <c:v>8.1999999999999993</c:v>
                </c:pt>
                <c:pt idx="9">
                  <c:v>8.1999999999999993</c:v>
                </c:pt>
              </c:numCache>
            </c:numRef>
          </c:xVal>
          <c:yVal>
            <c:numRef>
              <c:f>'2023 Perfiles PREVIO'!$J$21:$J$44</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4-187E-4B69-A12B-75EB708BE996}"/>
            </c:ext>
          </c:extLst>
        </c:ser>
        <c:ser>
          <c:idx val="6"/>
          <c:order val="5"/>
          <c:tx>
            <c:strRef>
              <c:f>'2023 Perfiles PREVIO'!$L$18:$M$18</c:f>
              <c:strCache>
                <c:ptCount val="1"/>
                <c:pt idx="0">
                  <c:v>MR-6</c:v>
                </c:pt>
              </c:strCache>
            </c:strRef>
          </c:tx>
          <c:marker>
            <c:symbol val="none"/>
          </c:marker>
          <c:xVal>
            <c:numRef>
              <c:f>'2023 Perfiles PREVIO'!$M$21:$M$44</c:f>
              <c:numCache>
                <c:formatCode>#,##0.00</c:formatCode>
                <c:ptCount val="24"/>
                <c:pt idx="0">
                  <c:v>8</c:v>
                </c:pt>
                <c:pt idx="1">
                  <c:v>8</c:v>
                </c:pt>
                <c:pt idx="2">
                  <c:v>8</c:v>
                </c:pt>
                <c:pt idx="3">
                  <c:v>8</c:v>
                </c:pt>
                <c:pt idx="4">
                  <c:v>8</c:v>
                </c:pt>
                <c:pt idx="5">
                  <c:v>8.1</c:v>
                </c:pt>
                <c:pt idx="6">
                  <c:v>8.1</c:v>
                </c:pt>
                <c:pt idx="7">
                  <c:v>8.1</c:v>
                </c:pt>
                <c:pt idx="8">
                  <c:v>8</c:v>
                </c:pt>
              </c:numCache>
            </c:numRef>
          </c:xVal>
          <c:yVal>
            <c:numRef>
              <c:f>'2023 Perfiles PREVIO'!$L$21:$L$44</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5-187E-4B69-A12B-75EB708BE996}"/>
            </c:ext>
          </c:extLst>
        </c:ser>
        <c:ser>
          <c:idx val="5"/>
          <c:order val="6"/>
          <c:tx>
            <c:strRef>
              <c:f>'2023 Perfiles PREVIO'!$P$18:$Q$18</c:f>
              <c:strCache>
                <c:ptCount val="1"/>
                <c:pt idx="0">
                  <c:v>MR-B</c:v>
                </c:pt>
              </c:strCache>
            </c:strRef>
          </c:tx>
          <c:marker>
            <c:symbol val="none"/>
          </c:marker>
          <c:xVal>
            <c:numRef>
              <c:f>'2023 Perfiles PREVIO'!$Q$21:$Q$44</c:f>
              <c:numCache>
                <c:formatCode>#,##0.00</c:formatCode>
                <c:ptCount val="24"/>
                <c:pt idx="0">
                  <c:v>8</c:v>
                </c:pt>
                <c:pt idx="1">
                  <c:v>8</c:v>
                </c:pt>
                <c:pt idx="2">
                  <c:v>8</c:v>
                </c:pt>
                <c:pt idx="3">
                  <c:v>8</c:v>
                </c:pt>
                <c:pt idx="4">
                  <c:v>8</c:v>
                </c:pt>
                <c:pt idx="5">
                  <c:v>8</c:v>
                </c:pt>
                <c:pt idx="6">
                  <c:v>8</c:v>
                </c:pt>
                <c:pt idx="7">
                  <c:v>8.1</c:v>
                </c:pt>
              </c:numCache>
            </c:numRef>
          </c:xVal>
          <c:yVal>
            <c:numRef>
              <c:f>'2023 Perfiles PREVIO'!$P$21:$P$44</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187E-4B69-A12B-75EB708BE996}"/>
            </c:ext>
          </c:extLst>
        </c:ser>
        <c:ser>
          <c:idx val="7"/>
          <c:order val="7"/>
          <c:tx>
            <c:strRef>
              <c:f>'2023 Perfiles PREVIO'!$N$18:$O$18</c:f>
              <c:strCache>
                <c:ptCount val="1"/>
                <c:pt idx="0">
                  <c:v>MR-7</c:v>
                </c:pt>
              </c:strCache>
            </c:strRef>
          </c:tx>
          <c:marker>
            <c:symbol val="none"/>
          </c:marker>
          <c:xVal>
            <c:numRef>
              <c:f>'2023 Perfiles PREVIO'!$O$21:$O$44</c:f>
              <c:numCache>
                <c:formatCode>#,##0.00</c:formatCode>
                <c:ptCount val="24"/>
                <c:pt idx="0">
                  <c:v>8.1999999999999993</c:v>
                </c:pt>
              </c:numCache>
            </c:numRef>
          </c:xVal>
          <c:yVal>
            <c:numRef>
              <c:f>'2023 Perfiles PREVIO'!$N$21:$N$44</c:f>
              <c:numCache>
                <c:formatCode>#,##0.00</c:formatCode>
                <c:ptCount val="24"/>
                <c:pt idx="0">
                  <c:v>1</c:v>
                </c:pt>
              </c:numCache>
            </c:numRef>
          </c:yVal>
          <c:smooth val="0"/>
          <c:extLst>
            <c:ext xmlns:c16="http://schemas.microsoft.com/office/drawing/2014/chart" uri="{C3380CC4-5D6E-409C-BE32-E72D297353CC}">
              <c16:uniqueId val="{00000007-187E-4B69-A12B-75EB708BE996}"/>
            </c:ext>
          </c:extLst>
        </c:ser>
        <c:dLbls>
          <c:showLegendKey val="0"/>
          <c:showVal val="0"/>
          <c:showCatName val="0"/>
          <c:showSerName val="0"/>
          <c:showPercent val="0"/>
          <c:showBubbleSize val="0"/>
        </c:dLbls>
        <c:axId val="-374798368"/>
        <c:axId val="-374804352"/>
      </c:scatterChart>
      <c:valAx>
        <c:axId val="-374798368"/>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ud pH</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04352"/>
        <c:crossesAt val="0"/>
        <c:crossBetween val="midCat"/>
        <c:majorUnit val="5"/>
      </c:valAx>
      <c:valAx>
        <c:axId val="-374804352"/>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983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pH</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PREVIO'!$S$18:$T$18</c:f>
              <c:strCache>
                <c:ptCount val="1"/>
                <c:pt idx="0">
                  <c:v>MR-1</c:v>
                </c:pt>
              </c:strCache>
            </c:strRef>
          </c:tx>
          <c:spPr>
            <a:ln w="12700" cap="rnd">
              <a:solidFill>
                <a:schemeClr val="accent1"/>
              </a:solidFill>
              <a:round/>
            </a:ln>
            <a:effectLst/>
          </c:spPr>
          <c:marker>
            <c:symbol val="none"/>
          </c:marker>
          <c:xVal>
            <c:numRef>
              <c:f>'2023 Perfiles PREVIO'!$T$21:$T$44</c:f>
              <c:numCache>
                <c:formatCode>#,##0.00</c:formatCode>
                <c:ptCount val="24"/>
              </c:numCache>
            </c:numRef>
          </c:xVal>
          <c:yVal>
            <c:numRef>
              <c:f>'2023 Perfiles PREVIO'!$S$21:$S$44</c:f>
              <c:numCache>
                <c:formatCode>#,##0.00</c:formatCode>
                <c:ptCount val="24"/>
              </c:numCache>
            </c:numRef>
          </c:yVal>
          <c:smooth val="1"/>
          <c:extLst>
            <c:ext xmlns:c16="http://schemas.microsoft.com/office/drawing/2014/chart" uri="{C3380CC4-5D6E-409C-BE32-E72D297353CC}">
              <c16:uniqueId val="{00000000-68D3-48DA-A54D-E3C2EC1EDECC}"/>
            </c:ext>
          </c:extLst>
        </c:ser>
        <c:ser>
          <c:idx val="1"/>
          <c:order val="1"/>
          <c:tx>
            <c:strRef>
              <c:f>'2023 Perfiles PREVIO'!$U$18:$V$18</c:f>
              <c:strCache>
                <c:ptCount val="1"/>
                <c:pt idx="0">
                  <c:v>MR-2</c:v>
                </c:pt>
              </c:strCache>
            </c:strRef>
          </c:tx>
          <c:spPr>
            <a:ln w="12700" cap="rnd">
              <a:solidFill>
                <a:schemeClr val="accent2"/>
              </a:solidFill>
              <a:round/>
            </a:ln>
            <a:effectLst/>
          </c:spPr>
          <c:marker>
            <c:symbol val="none"/>
          </c:marker>
          <c:xVal>
            <c:numRef>
              <c:f>'2023 Perfiles PREVIO'!$V$21:$V$44</c:f>
              <c:numCache>
                <c:formatCode>#,##0.00</c:formatCode>
                <c:ptCount val="24"/>
              </c:numCache>
            </c:numRef>
          </c:xVal>
          <c:yVal>
            <c:numRef>
              <c:f>'2023 Perfiles PREVIO'!$U$21:$U$44</c:f>
              <c:numCache>
                <c:formatCode>#,##0.00</c:formatCode>
                <c:ptCount val="24"/>
              </c:numCache>
            </c:numRef>
          </c:yVal>
          <c:smooth val="1"/>
          <c:extLst>
            <c:ext xmlns:c16="http://schemas.microsoft.com/office/drawing/2014/chart" uri="{C3380CC4-5D6E-409C-BE32-E72D297353CC}">
              <c16:uniqueId val="{00000001-68D3-48DA-A54D-E3C2EC1EDECC}"/>
            </c:ext>
          </c:extLst>
        </c:ser>
        <c:ser>
          <c:idx val="2"/>
          <c:order val="2"/>
          <c:tx>
            <c:strRef>
              <c:f>'2023 Perfiles PREVIO'!$W$18:$X$18</c:f>
              <c:strCache>
                <c:ptCount val="1"/>
                <c:pt idx="0">
                  <c:v>MR-3</c:v>
                </c:pt>
              </c:strCache>
            </c:strRef>
          </c:tx>
          <c:spPr>
            <a:ln w="12700" cap="rnd">
              <a:solidFill>
                <a:schemeClr val="accent3"/>
              </a:solidFill>
              <a:round/>
            </a:ln>
            <a:effectLst/>
          </c:spPr>
          <c:marker>
            <c:symbol val="none"/>
          </c:marker>
          <c:xVal>
            <c:numRef>
              <c:f>'2023 Perfiles PREVIO'!$X$21:$X$44</c:f>
              <c:numCache>
                <c:formatCode>#,##0.00</c:formatCode>
                <c:ptCount val="24"/>
              </c:numCache>
            </c:numRef>
          </c:xVal>
          <c:yVal>
            <c:numRef>
              <c:f>'2023 Perfiles PREVIO'!$W$21:$W$44</c:f>
              <c:numCache>
                <c:formatCode>#,##0.00</c:formatCode>
                <c:ptCount val="24"/>
              </c:numCache>
            </c:numRef>
          </c:yVal>
          <c:smooth val="1"/>
          <c:extLst>
            <c:ext xmlns:c16="http://schemas.microsoft.com/office/drawing/2014/chart" uri="{C3380CC4-5D6E-409C-BE32-E72D297353CC}">
              <c16:uniqueId val="{00000002-68D3-48DA-A54D-E3C2EC1EDECC}"/>
            </c:ext>
          </c:extLst>
        </c:ser>
        <c:ser>
          <c:idx val="5"/>
          <c:order val="3"/>
          <c:tx>
            <c:strRef>
              <c:f>'2023 Perfiles PREVIO'!$Y$18:$Z$18</c:f>
              <c:strCache>
                <c:ptCount val="1"/>
                <c:pt idx="0">
                  <c:v>MR-4</c:v>
                </c:pt>
              </c:strCache>
            </c:strRef>
          </c:tx>
          <c:spPr>
            <a:ln w="12700" cap="rnd">
              <a:solidFill>
                <a:schemeClr val="accent6"/>
              </a:solidFill>
              <a:round/>
            </a:ln>
            <a:effectLst/>
          </c:spPr>
          <c:marker>
            <c:symbol val="none"/>
          </c:marker>
          <c:xVal>
            <c:numRef>
              <c:f>'2023 Perfiles PREVIO'!$Z$21:$Z$44</c:f>
              <c:numCache>
                <c:formatCode>#,##0.00</c:formatCode>
                <c:ptCount val="24"/>
              </c:numCache>
            </c:numRef>
          </c:xVal>
          <c:yVal>
            <c:numRef>
              <c:f>'2023 Perfiles PREVIO'!$Y$21:$Y$44</c:f>
              <c:numCache>
                <c:formatCode>#,##0.00</c:formatCode>
                <c:ptCount val="24"/>
              </c:numCache>
            </c:numRef>
          </c:yVal>
          <c:smooth val="1"/>
          <c:extLst>
            <c:ext xmlns:c16="http://schemas.microsoft.com/office/drawing/2014/chart" uri="{C3380CC4-5D6E-409C-BE32-E72D297353CC}">
              <c16:uniqueId val="{00000003-68D3-48DA-A54D-E3C2EC1EDECC}"/>
            </c:ext>
          </c:extLst>
        </c:ser>
        <c:ser>
          <c:idx val="3"/>
          <c:order val="4"/>
          <c:tx>
            <c:strRef>
              <c:f>'2023 Perfiles PREVIO'!$AA$18:$AB$18</c:f>
              <c:strCache>
                <c:ptCount val="1"/>
                <c:pt idx="0">
                  <c:v>MR-5</c:v>
                </c:pt>
              </c:strCache>
            </c:strRef>
          </c:tx>
          <c:marker>
            <c:symbol val="none"/>
          </c:marker>
          <c:xVal>
            <c:numRef>
              <c:f>'2023 Perfiles PREVIO'!$AB$21:$AB$44</c:f>
              <c:numCache>
                <c:formatCode>#,##0.00</c:formatCode>
                <c:ptCount val="24"/>
              </c:numCache>
            </c:numRef>
          </c:xVal>
          <c:yVal>
            <c:numRef>
              <c:f>'2023 Perfiles PREVIO'!$AA$21:$AA$44</c:f>
              <c:numCache>
                <c:formatCode>#,##0.00</c:formatCode>
                <c:ptCount val="24"/>
              </c:numCache>
            </c:numRef>
          </c:yVal>
          <c:smooth val="0"/>
          <c:extLst>
            <c:ext xmlns:c16="http://schemas.microsoft.com/office/drawing/2014/chart" uri="{C3380CC4-5D6E-409C-BE32-E72D297353CC}">
              <c16:uniqueId val="{00000004-68D3-48DA-A54D-E3C2EC1EDECC}"/>
            </c:ext>
          </c:extLst>
        </c:ser>
        <c:ser>
          <c:idx val="6"/>
          <c:order val="5"/>
          <c:tx>
            <c:strRef>
              <c:f>'2023 Perfiles PREVIO'!$AC$18:$AD$18</c:f>
              <c:strCache>
                <c:ptCount val="1"/>
                <c:pt idx="0">
                  <c:v>MR-6</c:v>
                </c:pt>
              </c:strCache>
            </c:strRef>
          </c:tx>
          <c:marker>
            <c:symbol val="none"/>
          </c:marker>
          <c:xVal>
            <c:numRef>
              <c:f>'2023 Perfiles PREVIO'!$AD$21:$AD$44</c:f>
              <c:numCache>
                <c:formatCode>#,##0.00</c:formatCode>
                <c:ptCount val="24"/>
              </c:numCache>
            </c:numRef>
          </c:xVal>
          <c:yVal>
            <c:numRef>
              <c:f>'2023 Perfiles PREVIO'!$AC$21:$AC$44</c:f>
              <c:numCache>
                <c:formatCode>#,##0.00</c:formatCode>
                <c:ptCount val="24"/>
              </c:numCache>
            </c:numRef>
          </c:yVal>
          <c:smooth val="0"/>
          <c:extLst>
            <c:ext xmlns:c16="http://schemas.microsoft.com/office/drawing/2014/chart" uri="{C3380CC4-5D6E-409C-BE32-E72D297353CC}">
              <c16:uniqueId val="{00000005-68D3-48DA-A54D-E3C2EC1EDECC}"/>
            </c:ext>
          </c:extLst>
        </c:ser>
        <c:ser>
          <c:idx val="4"/>
          <c:order val="6"/>
          <c:tx>
            <c:strRef>
              <c:f>'2023 Perfiles PREVIO'!$AG$18:$AH$18</c:f>
              <c:strCache>
                <c:ptCount val="1"/>
                <c:pt idx="0">
                  <c:v>MR-B</c:v>
                </c:pt>
              </c:strCache>
            </c:strRef>
          </c:tx>
          <c:marker>
            <c:symbol val="none"/>
          </c:marker>
          <c:xVal>
            <c:numRef>
              <c:f>'2023 Perfiles PREVIO'!$AH$21:$AH$44</c:f>
              <c:numCache>
                <c:formatCode>#,##0.00</c:formatCode>
                <c:ptCount val="24"/>
              </c:numCache>
            </c:numRef>
          </c:xVal>
          <c:yVal>
            <c:numRef>
              <c:f>'2023 Perfiles PREVIO'!$AG$21:$AG$44</c:f>
              <c:numCache>
                <c:formatCode>#,##0.00</c:formatCode>
                <c:ptCount val="24"/>
              </c:numCache>
            </c:numRef>
          </c:yVal>
          <c:smooth val="0"/>
          <c:extLst>
            <c:ext xmlns:c16="http://schemas.microsoft.com/office/drawing/2014/chart" uri="{C3380CC4-5D6E-409C-BE32-E72D297353CC}">
              <c16:uniqueId val="{00000006-68D3-48DA-A54D-E3C2EC1EDECC}"/>
            </c:ext>
          </c:extLst>
        </c:ser>
        <c:ser>
          <c:idx val="7"/>
          <c:order val="7"/>
          <c:tx>
            <c:strRef>
              <c:f>'2023 Perfiles PREVIO'!$AE$18:$AF$18</c:f>
              <c:strCache>
                <c:ptCount val="1"/>
                <c:pt idx="0">
                  <c:v>MR-7</c:v>
                </c:pt>
              </c:strCache>
            </c:strRef>
          </c:tx>
          <c:marker>
            <c:symbol val="none"/>
          </c:marker>
          <c:xVal>
            <c:numRef>
              <c:f>'2023 Perfiles PREVIO'!$AF$21:$AF$44</c:f>
              <c:numCache>
                <c:formatCode>#,##0.00</c:formatCode>
                <c:ptCount val="24"/>
              </c:numCache>
            </c:numRef>
          </c:xVal>
          <c:yVal>
            <c:numRef>
              <c:f>'2023 Perfiles PREVIO'!$AE$21:$AE$44</c:f>
              <c:numCache>
                <c:formatCode>#,##0.00</c:formatCode>
                <c:ptCount val="24"/>
              </c:numCache>
            </c:numRef>
          </c:yVal>
          <c:smooth val="0"/>
          <c:extLst>
            <c:ext xmlns:c16="http://schemas.microsoft.com/office/drawing/2014/chart" uri="{C3380CC4-5D6E-409C-BE32-E72D297353CC}">
              <c16:uniqueId val="{00000007-68D3-48DA-A54D-E3C2EC1EDECC}"/>
            </c:ext>
          </c:extLst>
        </c:ser>
        <c:dLbls>
          <c:showLegendKey val="0"/>
          <c:showVal val="0"/>
          <c:showCatName val="0"/>
          <c:showSerName val="0"/>
          <c:showPercent val="0"/>
          <c:showBubbleSize val="0"/>
        </c:dLbls>
        <c:axId val="-374803264"/>
        <c:axId val="-374814144"/>
      </c:scatterChart>
      <c:valAx>
        <c:axId val="-37480326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ud pH</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14144"/>
        <c:crossesAt val="0"/>
        <c:crossBetween val="midCat"/>
        <c:majorUnit val="5"/>
      </c:valAx>
      <c:valAx>
        <c:axId val="-37481414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032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pH</a:t>
            </a:r>
          </a:p>
          <a:p>
            <a:pPr>
              <a:defRPr sz="1400" b="0" i="0" u="none" strike="noStrike" kern="1200" spc="0" baseline="0">
                <a:solidFill>
                  <a:schemeClr val="tx1">
                    <a:lumMod val="65000"/>
                    <a:lumOff val="35000"/>
                  </a:schemeClr>
                </a:solidFill>
                <a:latin typeface="+mn-lt"/>
                <a:ea typeface="+mn-ea"/>
                <a:cs typeface="+mn-cs"/>
              </a:defRPr>
            </a:pPr>
            <a:r>
              <a:rPr lang="es-ES" sz="1000"/>
              <a:t>Muestreo 3 </a:t>
            </a:r>
          </a:p>
        </c:rich>
      </c:tx>
      <c:overlay val="0"/>
      <c:spPr>
        <a:noFill/>
        <a:ln>
          <a:noFill/>
        </a:ln>
        <a:effectLst/>
      </c:spPr>
    </c:title>
    <c:autoTitleDeleted val="0"/>
    <c:plotArea>
      <c:layout/>
      <c:scatterChart>
        <c:scatterStyle val="lineMarker"/>
        <c:varyColors val="0"/>
        <c:ser>
          <c:idx val="0"/>
          <c:order val="0"/>
          <c:tx>
            <c:strRef>
              <c:f>'2023 Perfiles PREVIO'!$AJ$18:$AK$18</c:f>
              <c:strCache>
                <c:ptCount val="1"/>
                <c:pt idx="0">
                  <c:v>MR-1</c:v>
                </c:pt>
              </c:strCache>
            </c:strRef>
          </c:tx>
          <c:spPr>
            <a:ln w="12700" cap="rnd">
              <a:solidFill>
                <a:schemeClr val="accent1"/>
              </a:solidFill>
              <a:round/>
            </a:ln>
            <a:effectLst/>
          </c:spPr>
          <c:marker>
            <c:symbol val="none"/>
          </c:marker>
          <c:xVal>
            <c:numRef>
              <c:f>'2023 Perfiles PREVIO'!$AK$21:$AK$44</c:f>
              <c:numCache>
                <c:formatCode>#,##0.00</c:formatCode>
                <c:ptCount val="24"/>
              </c:numCache>
            </c:numRef>
          </c:xVal>
          <c:yVal>
            <c:numRef>
              <c:f>'2023 Perfiles PREVIO'!$AJ$21:$AJ$44</c:f>
              <c:numCache>
                <c:formatCode>#,##0.00</c:formatCode>
                <c:ptCount val="24"/>
              </c:numCache>
            </c:numRef>
          </c:yVal>
          <c:smooth val="1"/>
          <c:extLst>
            <c:ext xmlns:c16="http://schemas.microsoft.com/office/drawing/2014/chart" uri="{C3380CC4-5D6E-409C-BE32-E72D297353CC}">
              <c16:uniqueId val="{00000000-4BF7-4E17-A20F-06E1F0DBF846}"/>
            </c:ext>
          </c:extLst>
        </c:ser>
        <c:ser>
          <c:idx val="1"/>
          <c:order val="1"/>
          <c:tx>
            <c:strRef>
              <c:f>'2023 Perfiles PREVIO'!$AL$18:$AM$18</c:f>
              <c:strCache>
                <c:ptCount val="1"/>
                <c:pt idx="0">
                  <c:v>MR-2</c:v>
                </c:pt>
              </c:strCache>
            </c:strRef>
          </c:tx>
          <c:spPr>
            <a:ln w="12700" cap="rnd">
              <a:solidFill>
                <a:schemeClr val="accent2"/>
              </a:solidFill>
              <a:round/>
            </a:ln>
            <a:effectLst/>
          </c:spPr>
          <c:marker>
            <c:symbol val="none"/>
          </c:marker>
          <c:xVal>
            <c:numRef>
              <c:f>'2023 Perfiles PREVIO'!$AM$21:$AM$44</c:f>
              <c:numCache>
                <c:formatCode>#,##0.00</c:formatCode>
                <c:ptCount val="24"/>
              </c:numCache>
            </c:numRef>
          </c:xVal>
          <c:yVal>
            <c:numRef>
              <c:f>'2023 Perfiles PREVIO'!$AL$21:$AL$44</c:f>
              <c:numCache>
                <c:formatCode>#,##0.00</c:formatCode>
                <c:ptCount val="24"/>
              </c:numCache>
            </c:numRef>
          </c:yVal>
          <c:smooth val="1"/>
          <c:extLst>
            <c:ext xmlns:c16="http://schemas.microsoft.com/office/drawing/2014/chart" uri="{C3380CC4-5D6E-409C-BE32-E72D297353CC}">
              <c16:uniqueId val="{00000001-4BF7-4E17-A20F-06E1F0DBF846}"/>
            </c:ext>
          </c:extLst>
        </c:ser>
        <c:ser>
          <c:idx val="2"/>
          <c:order val="2"/>
          <c:tx>
            <c:strRef>
              <c:f>'2023 Perfiles PREVIO'!$AN$18:$AO$18</c:f>
              <c:strCache>
                <c:ptCount val="1"/>
                <c:pt idx="0">
                  <c:v>MR-3</c:v>
                </c:pt>
              </c:strCache>
            </c:strRef>
          </c:tx>
          <c:spPr>
            <a:ln w="12700" cap="rnd">
              <a:solidFill>
                <a:schemeClr val="accent3"/>
              </a:solidFill>
              <a:round/>
            </a:ln>
            <a:effectLst/>
          </c:spPr>
          <c:marker>
            <c:symbol val="none"/>
          </c:marker>
          <c:xVal>
            <c:numRef>
              <c:f>'2023 Perfiles PREVIO'!$AO$21:$AO$44</c:f>
              <c:numCache>
                <c:formatCode>#,##0.00</c:formatCode>
                <c:ptCount val="24"/>
              </c:numCache>
            </c:numRef>
          </c:xVal>
          <c:yVal>
            <c:numRef>
              <c:f>'2023 Perfiles PREVIO'!$AN$21:$AN$44</c:f>
              <c:numCache>
                <c:formatCode>#,##0.00</c:formatCode>
                <c:ptCount val="24"/>
              </c:numCache>
            </c:numRef>
          </c:yVal>
          <c:smooth val="1"/>
          <c:extLst>
            <c:ext xmlns:c16="http://schemas.microsoft.com/office/drawing/2014/chart" uri="{C3380CC4-5D6E-409C-BE32-E72D297353CC}">
              <c16:uniqueId val="{00000002-4BF7-4E17-A20F-06E1F0DBF846}"/>
            </c:ext>
          </c:extLst>
        </c:ser>
        <c:ser>
          <c:idx val="5"/>
          <c:order val="3"/>
          <c:tx>
            <c:strRef>
              <c:f>'2023 Perfiles PREVIO'!$AP$18:$AQ$18</c:f>
              <c:strCache>
                <c:ptCount val="1"/>
                <c:pt idx="0">
                  <c:v>MR-4</c:v>
                </c:pt>
              </c:strCache>
            </c:strRef>
          </c:tx>
          <c:spPr>
            <a:ln w="12700" cap="rnd">
              <a:solidFill>
                <a:schemeClr val="accent6"/>
              </a:solidFill>
              <a:round/>
            </a:ln>
            <a:effectLst/>
          </c:spPr>
          <c:marker>
            <c:symbol val="none"/>
          </c:marker>
          <c:xVal>
            <c:numRef>
              <c:f>'2023 Perfiles PREVIO'!$AQ$21:$AQ$44</c:f>
              <c:numCache>
                <c:formatCode>#,##0.00</c:formatCode>
                <c:ptCount val="24"/>
              </c:numCache>
            </c:numRef>
          </c:xVal>
          <c:yVal>
            <c:numRef>
              <c:f>'2023 Perfiles PREVIO'!$AP$21:$AP$44</c:f>
              <c:numCache>
                <c:formatCode>#,##0.00</c:formatCode>
                <c:ptCount val="24"/>
              </c:numCache>
            </c:numRef>
          </c:yVal>
          <c:smooth val="1"/>
          <c:extLst>
            <c:ext xmlns:c16="http://schemas.microsoft.com/office/drawing/2014/chart" uri="{C3380CC4-5D6E-409C-BE32-E72D297353CC}">
              <c16:uniqueId val="{00000003-4BF7-4E17-A20F-06E1F0DBF846}"/>
            </c:ext>
          </c:extLst>
        </c:ser>
        <c:ser>
          <c:idx val="3"/>
          <c:order val="4"/>
          <c:tx>
            <c:strRef>
              <c:f>'2023 Perfiles PREVIO'!$AR$18:$AS$18</c:f>
              <c:strCache>
                <c:ptCount val="1"/>
                <c:pt idx="0">
                  <c:v>MR-5</c:v>
                </c:pt>
              </c:strCache>
            </c:strRef>
          </c:tx>
          <c:marker>
            <c:symbol val="none"/>
          </c:marker>
          <c:xVal>
            <c:numRef>
              <c:f>'2023 Perfiles PREVIO'!$AS$21:$AS$44</c:f>
              <c:numCache>
                <c:formatCode>#,##0.00</c:formatCode>
                <c:ptCount val="24"/>
              </c:numCache>
            </c:numRef>
          </c:xVal>
          <c:yVal>
            <c:numRef>
              <c:f>'2023 Perfiles PREVIO'!$AR$21:$AR$44</c:f>
              <c:numCache>
                <c:formatCode>#,##0.00</c:formatCode>
                <c:ptCount val="24"/>
              </c:numCache>
            </c:numRef>
          </c:yVal>
          <c:smooth val="0"/>
          <c:extLst>
            <c:ext xmlns:c16="http://schemas.microsoft.com/office/drawing/2014/chart" uri="{C3380CC4-5D6E-409C-BE32-E72D297353CC}">
              <c16:uniqueId val="{00000004-4BF7-4E17-A20F-06E1F0DBF846}"/>
            </c:ext>
          </c:extLst>
        </c:ser>
        <c:ser>
          <c:idx val="6"/>
          <c:order val="5"/>
          <c:tx>
            <c:strRef>
              <c:f>'2023 Perfiles PREVIO'!$AT$18:$AU$18</c:f>
              <c:strCache>
                <c:ptCount val="1"/>
                <c:pt idx="0">
                  <c:v>MR-6</c:v>
                </c:pt>
              </c:strCache>
            </c:strRef>
          </c:tx>
          <c:marker>
            <c:symbol val="none"/>
          </c:marker>
          <c:xVal>
            <c:numRef>
              <c:f>'2023 Perfiles PREVIO'!$AU$21:$AU$44</c:f>
              <c:numCache>
                <c:formatCode>#,##0.00</c:formatCode>
                <c:ptCount val="24"/>
              </c:numCache>
            </c:numRef>
          </c:xVal>
          <c:yVal>
            <c:numRef>
              <c:f>'2023 Perfiles PREVIO'!$AT$21:$AT$44</c:f>
              <c:numCache>
                <c:formatCode>#,##0.00</c:formatCode>
                <c:ptCount val="24"/>
              </c:numCache>
            </c:numRef>
          </c:yVal>
          <c:smooth val="0"/>
          <c:extLst>
            <c:ext xmlns:c16="http://schemas.microsoft.com/office/drawing/2014/chart" uri="{C3380CC4-5D6E-409C-BE32-E72D297353CC}">
              <c16:uniqueId val="{00000005-4BF7-4E17-A20F-06E1F0DBF846}"/>
            </c:ext>
          </c:extLst>
        </c:ser>
        <c:ser>
          <c:idx val="4"/>
          <c:order val="6"/>
          <c:tx>
            <c:strRef>
              <c:f>'2023 Perfiles PREVIO'!$AX$18:$AY$18</c:f>
              <c:strCache>
                <c:ptCount val="1"/>
                <c:pt idx="0">
                  <c:v>MR-B</c:v>
                </c:pt>
              </c:strCache>
            </c:strRef>
          </c:tx>
          <c:marker>
            <c:symbol val="none"/>
          </c:marker>
          <c:xVal>
            <c:numRef>
              <c:f>'2023 Perfiles PREVIO'!$AY$21:$AY$44</c:f>
              <c:numCache>
                <c:formatCode>#,##0.00</c:formatCode>
                <c:ptCount val="24"/>
              </c:numCache>
            </c:numRef>
          </c:xVal>
          <c:yVal>
            <c:numRef>
              <c:f>'2023 Perfiles PREVIO'!$AX$21:$AX$44</c:f>
              <c:numCache>
                <c:formatCode>#,##0.00</c:formatCode>
                <c:ptCount val="24"/>
              </c:numCache>
            </c:numRef>
          </c:yVal>
          <c:smooth val="0"/>
          <c:extLst>
            <c:ext xmlns:c16="http://schemas.microsoft.com/office/drawing/2014/chart" uri="{C3380CC4-5D6E-409C-BE32-E72D297353CC}">
              <c16:uniqueId val="{00000006-4BF7-4E17-A20F-06E1F0DBF846}"/>
            </c:ext>
          </c:extLst>
        </c:ser>
        <c:ser>
          <c:idx val="7"/>
          <c:order val="7"/>
          <c:tx>
            <c:strRef>
              <c:f>'2023 Perfiles PREVIO'!$AV$18:$AW$18</c:f>
              <c:strCache>
                <c:ptCount val="1"/>
                <c:pt idx="0">
                  <c:v>MR-7</c:v>
                </c:pt>
              </c:strCache>
            </c:strRef>
          </c:tx>
          <c:marker>
            <c:symbol val="none"/>
          </c:marker>
          <c:xVal>
            <c:numRef>
              <c:f>'2023 Perfiles PREVIO'!$AW$21:$AW$44</c:f>
              <c:numCache>
                <c:formatCode>#,##0.00</c:formatCode>
                <c:ptCount val="24"/>
              </c:numCache>
            </c:numRef>
          </c:xVal>
          <c:yVal>
            <c:numRef>
              <c:f>'2023 Perfiles PREVIO'!$AV$21:$AV$44</c:f>
              <c:numCache>
                <c:formatCode>#,##0.00</c:formatCode>
                <c:ptCount val="24"/>
              </c:numCache>
            </c:numRef>
          </c:yVal>
          <c:smooth val="0"/>
          <c:extLst>
            <c:ext xmlns:c16="http://schemas.microsoft.com/office/drawing/2014/chart" uri="{C3380CC4-5D6E-409C-BE32-E72D297353CC}">
              <c16:uniqueId val="{00000007-4BF7-4E17-A20F-06E1F0DBF846}"/>
            </c:ext>
          </c:extLst>
        </c:ser>
        <c:dLbls>
          <c:showLegendKey val="0"/>
          <c:showVal val="0"/>
          <c:showCatName val="0"/>
          <c:showSerName val="0"/>
          <c:showPercent val="0"/>
          <c:showBubbleSize val="0"/>
        </c:dLbls>
        <c:axId val="-374802720"/>
        <c:axId val="-374790208"/>
      </c:scatterChart>
      <c:valAx>
        <c:axId val="-37480272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ud pH</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90208"/>
        <c:crossesAt val="0"/>
        <c:crossBetween val="midCat"/>
        <c:majorUnit val="5"/>
      </c:valAx>
      <c:valAx>
        <c:axId val="-37479020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027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pH</a:t>
            </a:r>
          </a:p>
          <a:p>
            <a:pPr>
              <a:defRPr sz="1400" b="0" i="0" u="none" strike="noStrike" kern="1200" spc="0" baseline="0">
                <a:solidFill>
                  <a:schemeClr val="tx1">
                    <a:lumMod val="65000"/>
                    <a:lumOff val="35000"/>
                  </a:schemeClr>
                </a:solidFill>
                <a:latin typeface="+mn-lt"/>
                <a:ea typeface="+mn-ea"/>
                <a:cs typeface="+mn-cs"/>
              </a:defRPr>
            </a:pPr>
            <a:r>
              <a:rPr lang="es-ES" sz="1000"/>
              <a:t>Muestreo 4 </a:t>
            </a:r>
          </a:p>
        </c:rich>
      </c:tx>
      <c:overlay val="0"/>
      <c:spPr>
        <a:noFill/>
        <a:ln>
          <a:noFill/>
        </a:ln>
        <a:effectLst/>
      </c:spPr>
    </c:title>
    <c:autoTitleDeleted val="0"/>
    <c:plotArea>
      <c:layout>
        <c:manualLayout>
          <c:layoutTarget val="inner"/>
          <c:xMode val="edge"/>
          <c:yMode val="edge"/>
          <c:x val="0.15229264155450306"/>
          <c:y val="0.20074844345066781"/>
          <c:w val="0.80429475031121"/>
          <c:h val="0.63829150448030159"/>
        </c:manualLayout>
      </c:layout>
      <c:scatterChart>
        <c:scatterStyle val="lineMarker"/>
        <c:varyColors val="0"/>
        <c:ser>
          <c:idx val="0"/>
          <c:order val="0"/>
          <c:tx>
            <c:strRef>
              <c:f>'2023 Perfiles PREVIO'!$BA$18:$BB$18</c:f>
              <c:strCache>
                <c:ptCount val="1"/>
                <c:pt idx="0">
                  <c:v>MR-1</c:v>
                </c:pt>
              </c:strCache>
            </c:strRef>
          </c:tx>
          <c:spPr>
            <a:ln w="12700" cap="rnd">
              <a:solidFill>
                <a:schemeClr val="accent1"/>
              </a:solidFill>
              <a:round/>
            </a:ln>
            <a:effectLst/>
          </c:spPr>
          <c:marker>
            <c:symbol val="none"/>
          </c:marker>
          <c:xVal>
            <c:numRef>
              <c:f>'2023 Perfiles PREVIO'!$BB$21:$BB$44</c:f>
              <c:numCache>
                <c:formatCode>#,##0.00</c:formatCode>
                <c:ptCount val="24"/>
              </c:numCache>
            </c:numRef>
          </c:xVal>
          <c:yVal>
            <c:numRef>
              <c:f>'2023 Perfiles PREVIO'!$BA$21:$BA$44</c:f>
              <c:numCache>
                <c:formatCode>#,##0.00</c:formatCode>
                <c:ptCount val="24"/>
              </c:numCache>
            </c:numRef>
          </c:yVal>
          <c:smooth val="1"/>
          <c:extLst>
            <c:ext xmlns:c16="http://schemas.microsoft.com/office/drawing/2014/chart" uri="{C3380CC4-5D6E-409C-BE32-E72D297353CC}">
              <c16:uniqueId val="{00000000-57F9-4705-8611-680A3C86D612}"/>
            </c:ext>
          </c:extLst>
        </c:ser>
        <c:ser>
          <c:idx val="1"/>
          <c:order val="1"/>
          <c:tx>
            <c:strRef>
              <c:f>'2023 Perfiles PREVIO'!$BC$18:$BD$18</c:f>
              <c:strCache>
                <c:ptCount val="1"/>
                <c:pt idx="0">
                  <c:v>MR-2</c:v>
                </c:pt>
              </c:strCache>
            </c:strRef>
          </c:tx>
          <c:spPr>
            <a:ln w="12700" cap="rnd">
              <a:solidFill>
                <a:schemeClr val="accent2"/>
              </a:solidFill>
              <a:round/>
            </a:ln>
            <a:effectLst/>
          </c:spPr>
          <c:marker>
            <c:symbol val="none"/>
          </c:marker>
          <c:xVal>
            <c:numRef>
              <c:f>'2023 Perfiles PREVIO'!$BD$21:$BD$44</c:f>
              <c:numCache>
                <c:formatCode>#,##0.00</c:formatCode>
                <c:ptCount val="24"/>
              </c:numCache>
            </c:numRef>
          </c:xVal>
          <c:yVal>
            <c:numRef>
              <c:f>'2023 Perfiles PREVIO'!$BC$21:$BC$44</c:f>
              <c:numCache>
                <c:formatCode>#,##0.00</c:formatCode>
                <c:ptCount val="24"/>
              </c:numCache>
            </c:numRef>
          </c:yVal>
          <c:smooth val="1"/>
          <c:extLst>
            <c:ext xmlns:c16="http://schemas.microsoft.com/office/drawing/2014/chart" uri="{C3380CC4-5D6E-409C-BE32-E72D297353CC}">
              <c16:uniqueId val="{00000001-57F9-4705-8611-680A3C86D612}"/>
            </c:ext>
          </c:extLst>
        </c:ser>
        <c:ser>
          <c:idx val="2"/>
          <c:order val="2"/>
          <c:tx>
            <c:strRef>
              <c:f>'2023 Perfiles PREVIO'!$BE$18:$BF$18</c:f>
              <c:strCache>
                <c:ptCount val="1"/>
                <c:pt idx="0">
                  <c:v>MR-3</c:v>
                </c:pt>
              </c:strCache>
            </c:strRef>
          </c:tx>
          <c:spPr>
            <a:ln w="12700" cap="rnd">
              <a:solidFill>
                <a:schemeClr val="accent3"/>
              </a:solidFill>
              <a:round/>
            </a:ln>
            <a:effectLst/>
          </c:spPr>
          <c:marker>
            <c:symbol val="none"/>
          </c:marker>
          <c:xVal>
            <c:numRef>
              <c:f>'2023 Perfiles PREVIO'!$BF$21:$BF$44</c:f>
              <c:numCache>
                <c:formatCode>#,##0.00</c:formatCode>
                <c:ptCount val="24"/>
              </c:numCache>
            </c:numRef>
          </c:xVal>
          <c:yVal>
            <c:numRef>
              <c:f>'2023 Perfiles PREVIO'!$BE$21:$BE$44</c:f>
              <c:numCache>
                <c:formatCode>#,##0.00</c:formatCode>
                <c:ptCount val="24"/>
              </c:numCache>
            </c:numRef>
          </c:yVal>
          <c:smooth val="1"/>
          <c:extLst>
            <c:ext xmlns:c16="http://schemas.microsoft.com/office/drawing/2014/chart" uri="{C3380CC4-5D6E-409C-BE32-E72D297353CC}">
              <c16:uniqueId val="{00000002-57F9-4705-8611-680A3C86D612}"/>
            </c:ext>
          </c:extLst>
        </c:ser>
        <c:ser>
          <c:idx val="5"/>
          <c:order val="3"/>
          <c:tx>
            <c:strRef>
              <c:f>'2023 Perfiles PREVIO'!$BG$18:$BH$18</c:f>
              <c:strCache>
                <c:ptCount val="1"/>
                <c:pt idx="0">
                  <c:v>MR-4</c:v>
                </c:pt>
              </c:strCache>
            </c:strRef>
          </c:tx>
          <c:spPr>
            <a:ln w="12700" cap="rnd">
              <a:solidFill>
                <a:schemeClr val="accent6"/>
              </a:solidFill>
              <a:round/>
            </a:ln>
            <a:effectLst/>
          </c:spPr>
          <c:marker>
            <c:symbol val="none"/>
          </c:marker>
          <c:xVal>
            <c:numRef>
              <c:f>'2023 Perfiles PREVIO'!$BH$21:$BH$44</c:f>
              <c:numCache>
                <c:formatCode>#,##0.00</c:formatCode>
                <c:ptCount val="24"/>
              </c:numCache>
            </c:numRef>
          </c:xVal>
          <c:yVal>
            <c:numRef>
              <c:f>'2023 Perfiles PREVIO'!$BG$21:$BG$44</c:f>
              <c:numCache>
                <c:formatCode>#,##0.00</c:formatCode>
                <c:ptCount val="24"/>
              </c:numCache>
            </c:numRef>
          </c:yVal>
          <c:smooth val="1"/>
          <c:extLst>
            <c:ext xmlns:c16="http://schemas.microsoft.com/office/drawing/2014/chart" uri="{C3380CC4-5D6E-409C-BE32-E72D297353CC}">
              <c16:uniqueId val="{00000003-57F9-4705-8611-680A3C86D612}"/>
            </c:ext>
          </c:extLst>
        </c:ser>
        <c:ser>
          <c:idx val="3"/>
          <c:order val="4"/>
          <c:tx>
            <c:strRef>
              <c:f>'2023 Perfiles PREVIO'!$BI$18:$BJ$18</c:f>
              <c:strCache>
                <c:ptCount val="1"/>
                <c:pt idx="0">
                  <c:v>MR-5</c:v>
                </c:pt>
              </c:strCache>
            </c:strRef>
          </c:tx>
          <c:marker>
            <c:symbol val="none"/>
          </c:marker>
          <c:xVal>
            <c:numRef>
              <c:f>'2023 Perfiles PREVIO'!$BJ$22:$BJ$44</c:f>
              <c:numCache>
                <c:formatCode>#,##0.00</c:formatCode>
                <c:ptCount val="23"/>
              </c:numCache>
            </c:numRef>
          </c:xVal>
          <c:yVal>
            <c:numRef>
              <c:f>'2023 Perfiles PREVIO'!$BI$21:$BI$44</c:f>
              <c:numCache>
                <c:formatCode>#,##0.00</c:formatCode>
                <c:ptCount val="24"/>
              </c:numCache>
            </c:numRef>
          </c:yVal>
          <c:smooth val="0"/>
          <c:extLst>
            <c:ext xmlns:c16="http://schemas.microsoft.com/office/drawing/2014/chart" uri="{C3380CC4-5D6E-409C-BE32-E72D297353CC}">
              <c16:uniqueId val="{00000004-57F9-4705-8611-680A3C86D612}"/>
            </c:ext>
          </c:extLst>
        </c:ser>
        <c:ser>
          <c:idx val="6"/>
          <c:order val="5"/>
          <c:tx>
            <c:strRef>
              <c:f>'2023 Perfiles PREVIO'!$BK$18:$BL$18</c:f>
              <c:strCache>
                <c:ptCount val="1"/>
                <c:pt idx="0">
                  <c:v>MR-6</c:v>
                </c:pt>
              </c:strCache>
            </c:strRef>
          </c:tx>
          <c:marker>
            <c:symbol val="none"/>
          </c:marker>
          <c:xVal>
            <c:numRef>
              <c:f>'2023 Perfiles PREVIO'!$BL$21:$BL$44</c:f>
              <c:numCache>
                <c:formatCode>#,##0.00</c:formatCode>
                <c:ptCount val="24"/>
              </c:numCache>
            </c:numRef>
          </c:xVal>
          <c:yVal>
            <c:numRef>
              <c:f>'2023 Perfiles PREVIO'!$BK$21:$BK$44</c:f>
              <c:numCache>
                <c:formatCode>#,##0.00</c:formatCode>
                <c:ptCount val="24"/>
              </c:numCache>
            </c:numRef>
          </c:yVal>
          <c:smooth val="0"/>
          <c:extLst>
            <c:ext xmlns:c16="http://schemas.microsoft.com/office/drawing/2014/chart" uri="{C3380CC4-5D6E-409C-BE32-E72D297353CC}">
              <c16:uniqueId val="{00000005-57F9-4705-8611-680A3C86D612}"/>
            </c:ext>
          </c:extLst>
        </c:ser>
        <c:ser>
          <c:idx val="4"/>
          <c:order val="6"/>
          <c:tx>
            <c:strRef>
              <c:f>'2023 Perfiles PREVIO'!$BO$18:$BP$18</c:f>
              <c:strCache>
                <c:ptCount val="1"/>
                <c:pt idx="0">
                  <c:v>MR-B</c:v>
                </c:pt>
              </c:strCache>
            </c:strRef>
          </c:tx>
          <c:marker>
            <c:symbol val="none"/>
          </c:marker>
          <c:xVal>
            <c:numRef>
              <c:f>'2023 Perfiles PREVIO'!$BP$21:$BP$44</c:f>
              <c:numCache>
                <c:formatCode>#,##0.00</c:formatCode>
                <c:ptCount val="24"/>
              </c:numCache>
            </c:numRef>
          </c:xVal>
          <c:yVal>
            <c:numRef>
              <c:f>'2023 Perfiles PREVIO'!$BO$21:$BO$44</c:f>
              <c:numCache>
                <c:formatCode>#,##0.00</c:formatCode>
                <c:ptCount val="24"/>
              </c:numCache>
            </c:numRef>
          </c:yVal>
          <c:smooth val="0"/>
          <c:extLst>
            <c:ext xmlns:c16="http://schemas.microsoft.com/office/drawing/2014/chart" uri="{C3380CC4-5D6E-409C-BE32-E72D297353CC}">
              <c16:uniqueId val="{00000006-57F9-4705-8611-680A3C86D612}"/>
            </c:ext>
          </c:extLst>
        </c:ser>
        <c:ser>
          <c:idx val="7"/>
          <c:order val="7"/>
          <c:tx>
            <c:strRef>
              <c:f>'2023 Perfiles PREVIO'!$BM$18:$BN$18</c:f>
              <c:strCache>
                <c:ptCount val="1"/>
                <c:pt idx="0">
                  <c:v>MR-7</c:v>
                </c:pt>
              </c:strCache>
            </c:strRef>
          </c:tx>
          <c:marker>
            <c:symbol val="none"/>
          </c:marker>
          <c:xVal>
            <c:numRef>
              <c:f>'2023 Perfiles PREVIO'!$BN$21:$BN$44</c:f>
              <c:numCache>
                <c:formatCode>#,##0.00</c:formatCode>
                <c:ptCount val="24"/>
              </c:numCache>
            </c:numRef>
          </c:xVal>
          <c:yVal>
            <c:numRef>
              <c:f>'2023 Perfiles PREVIO'!$BM$21:$BM$44</c:f>
              <c:numCache>
                <c:formatCode>#,##0.00</c:formatCode>
                <c:ptCount val="24"/>
              </c:numCache>
            </c:numRef>
          </c:yVal>
          <c:smooth val="0"/>
          <c:extLst>
            <c:ext xmlns:c16="http://schemas.microsoft.com/office/drawing/2014/chart" uri="{C3380CC4-5D6E-409C-BE32-E72D297353CC}">
              <c16:uniqueId val="{00000007-57F9-4705-8611-680A3C86D612}"/>
            </c:ext>
          </c:extLst>
        </c:ser>
        <c:dLbls>
          <c:showLegendKey val="0"/>
          <c:showVal val="0"/>
          <c:showCatName val="0"/>
          <c:showSerName val="0"/>
          <c:showPercent val="0"/>
          <c:showBubbleSize val="0"/>
        </c:dLbls>
        <c:axId val="-374795648"/>
        <c:axId val="-374792384"/>
      </c:scatterChart>
      <c:valAx>
        <c:axId val="-374795648"/>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ud pH</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92384"/>
        <c:crossesAt val="0"/>
        <c:crossBetween val="midCat"/>
        <c:majorUnit val="5"/>
      </c:valAx>
      <c:valAx>
        <c:axId val="-37479238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956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Salinidad </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PREVIO'!$B$135:$C$135</c:f>
              <c:strCache>
                <c:ptCount val="1"/>
                <c:pt idx="0">
                  <c:v>MR-1</c:v>
                </c:pt>
              </c:strCache>
            </c:strRef>
          </c:tx>
          <c:spPr>
            <a:ln w="12700" cap="rnd">
              <a:solidFill>
                <a:schemeClr val="accent1"/>
              </a:solidFill>
              <a:round/>
            </a:ln>
            <a:effectLst/>
          </c:spPr>
          <c:marker>
            <c:symbol val="none"/>
          </c:marker>
          <c:xVal>
            <c:numRef>
              <c:f>'2023 Perfiles PREVIO'!$C$138:$C$161</c:f>
              <c:numCache>
                <c:formatCode>#,##0.00</c:formatCode>
                <c:ptCount val="24"/>
                <c:pt idx="0">
                  <c:v>37</c:v>
                </c:pt>
                <c:pt idx="1">
                  <c:v>37</c:v>
                </c:pt>
                <c:pt idx="2">
                  <c:v>37</c:v>
                </c:pt>
                <c:pt idx="3">
                  <c:v>36.9</c:v>
                </c:pt>
                <c:pt idx="4">
                  <c:v>36.9</c:v>
                </c:pt>
                <c:pt idx="5">
                  <c:v>36.9</c:v>
                </c:pt>
                <c:pt idx="6">
                  <c:v>36.9</c:v>
                </c:pt>
              </c:numCache>
            </c:numRef>
          </c:xVal>
          <c:yVal>
            <c:numRef>
              <c:f>'2023 Perfiles PREVIO'!$B$21:$B$161</c:f>
              <c:numCache>
                <c:formatCode>#,##0.00</c:formatCode>
                <c:ptCount val="141"/>
                <c:pt idx="0">
                  <c:v>1</c:v>
                </c:pt>
                <c:pt idx="1">
                  <c:v>2</c:v>
                </c:pt>
                <c:pt idx="2">
                  <c:v>3</c:v>
                </c:pt>
                <c:pt idx="3">
                  <c:v>4</c:v>
                </c:pt>
                <c:pt idx="4">
                  <c:v>5</c:v>
                </c:pt>
                <c:pt idx="5">
                  <c:v>6</c:v>
                </c:pt>
                <c:pt idx="6">
                  <c:v>7</c:v>
                </c:pt>
                <c:pt idx="54">
                  <c:v>0</c:v>
                </c:pt>
                <c:pt idx="55">
                  <c:v>0</c:v>
                </c:pt>
                <c:pt idx="56">
                  <c:v>0</c:v>
                </c:pt>
                <c:pt idx="57">
                  <c:v>0</c:v>
                </c:pt>
                <c:pt idx="58">
                  <c:v>0</c:v>
                </c:pt>
                <c:pt idx="59">
                  <c:v>1</c:v>
                </c:pt>
                <c:pt idx="60">
                  <c:v>2</c:v>
                </c:pt>
                <c:pt idx="61">
                  <c:v>3</c:v>
                </c:pt>
                <c:pt idx="62">
                  <c:v>4</c:v>
                </c:pt>
                <c:pt idx="63">
                  <c:v>5</c:v>
                </c:pt>
                <c:pt idx="64">
                  <c:v>6</c:v>
                </c:pt>
                <c:pt idx="65">
                  <c:v>7</c:v>
                </c:pt>
                <c:pt idx="112">
                  <c:v>0</c:v>
                </c:pt>
                <c:pt idx="113">
                  <c:v>0</c:v>
                </c:pt>
                <c:pt idx="114">
                  <c:v>0</c:v>
                </c:pt>
                <c:pt idx="115">
                  <c:v>0</c:v>
                </c:pt>
                <c:pt idx="116">
                  <c:v>0</c:v>
                </c:pt>
                <c:pt idx="117">
                  <c:v>1</c:v>
                </c:pt>
                <c:pt idx="118">
                  <c:v>2</c:v>
                </c:pt>
                <c:pt idx="119">
                  <c:v>3</c:v>
                </c:pt>
                <c:pt idx="120">
                  <c:v>4</c:v>
                </c:pt>
                <c:pt idx="121">
                  <c:v>5</c:v>
                </c:pt>
                <c:pt idx="122">
                  <c:v>6</c:v>
                </c:pt>
                <c:pt idx="123">
                  <c:v>7</c:v>
                </c:pt>
              </c:numCache>
            </c:numRef>
          </c:yVal>
          <c:smooth val="1"/>
          <c:extLst>
            <c:ext xmlns:c16="http://schemas.microsoft.com/office/drawing/2014/chart" uri="{C3380CC4-5D6E-409C-BE32-E72D297353CC}">
              <c16:uniqueId val="{00000000-B8E1-45B8-85EF-E901D3D94C1F}"/>
            </c:ext>
          </c:extLst>
        </c:ser>
        <c:ser>
          <c:idx val="1"/>
          <c:order val="1"/>
          <c:tx>
            <c:strRef>
              <c:f>'2023 Perfiles PREVIO'!$D$135:$E$135</c:f>
              <c:strCache>
                <c:ptCount val="1"/>
                <c:pt idx="0">
                  <c:v>MR-2</c:v>
                </c:pt>
              </c:strCache>
            </c:strRef>
          </c:tx>
          <c:spPr>
            <a:ln w="12700" cap="rnd">
              <a:solidFill>
                <a:schemeClr val="accent2"/>
              </a:solidFill>
              <a:round/>
            </a:ln>
            <a:effectLst/>
          </c:spPr>
          <c:marker>
            <c:symbol val="none"/>
          </c:marker>
          <c:xVal>
            <c:numRef>
              <c:f>'2023 Perfiles PREVIO'!$E$138:$E$161</c:f>
              <c:numCache>
                <c:formatCode>#,##0.00</c:formatCode>
                <c:ptCount val="24"/>
                <c:pt idx="0">
                  <c:v>36.799999999999997</c:v>
                </c:pt>
                <c:pt idx="1">
                  <c:v>36.9</c:v>
                </c:pt>
                <c:pt idx="2">
                  <c:v>36.9</c:v>
                </c:pt>
                <c:pt idx="3">
                  <c:v>36.9</c:v>
                </c:pt>
              </c:numCache>
            </c:numRef>
          </c:xVal>
          <c:yVal>
            <c:numRef>
              <c:f>'2023 Perfiles PREVIO'!$D$138:$D$161</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B8E1-45B8-85EF-E901D3D94C1F}"/>
            </c:ext>
          </c:extLst>
        </c:ser>
        <c:ser>
          <c:idx val="2"/>
          <c:order val="2"/>
          <c:tx>
            <c:strRef>
              <c:f>'2023 Perfiles PREVIO'!$F$135:$G$135</c:f>
              <c:strCache>
                <c:ptCount val="1"/>
                <c:pt idx="0">
                  <c:v>MR-3</c:v>
                </c:pt>
              </c:strCache>
            </c:strRef>
          </c:tx>
          <c:spPr>
            <a:ln w="12700" cap="rnd">
              <a:solidFill>
                <a:schemeClr val="accent3"/>
              </a:solidFill>
              <a:round/>
            </a:ln>
            <a:effectLst/>
          </c:spPr>
          <c:marker>
            <c:symbol val="none"/>
          </c:marker>
          <c:xVal>
            <c:numRef>
              <c:f>'2023 Perfiles PREVIO'!$G$138:$G$161</c:f>
              <c:numCache>
                <c:formatCode>#,##0.00</c:formatCode>
                <c:ptCount val="24"/>
                <c:pt idx="0">
                  <c:v>36.9</c:v>
                </c:pt>
                <c:pt idx="1">
                  <c:v>36.9</c:v>
                </c:pt>
                <c:pt idx="2">
                  <c:v>36.9</c:v>
                </c:pt>
                <c:pt idx="3">
                  <c:v>36.9</c:v>
                </c:pt>
              </c:numCache>
            </c:numRef>
          </c:xVal>
          <c:yVal>
            <c:numRef>
              <c:f>'2023 Perfiles PREVIO'!$F$138:$F$161</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B8E1-45B8-85EF-E901D3D94C1F}"/>
            </c:ext>
          </c:extLst>
        </c:ser>
        <c:ser>
          <c:idx val="5"/>
          <c:order val="3"/>
          <c:tx>
            <c:strRef>
              <c:f>'2023 Perfiles PREVIO'!$H$135:$I$135</c:f>
              <c:strCache>
                <c:ptCount val="1"/>
                <c:pt idx="0">
                  <c:v>MR-4</c:v>
                </c:pt>
              </c:strCache>
            </c:strRef>
          </c:tx>
          <c:spPr>
            <a:ln w="12700" cap="rnd">
              <a:solidFill>
                <a:schemeClr val="accent6"/>
              </a:solidFill>
              <a:round/>
            </a:ln>
            <a:effectLst/>
          </c:spPr>
          <c:marker>
            <c:symbol val="none"/>
          </c:marker>
          <c:xVal>
            <c:numRef>
              <c:f>'2023 Perfiles PREVIO'!$I$138:$I$161</c:f>
              <c:numCache>
                <c:formatCode>#,##0.00</c:formatCode>
                <c:ptCount val="24"/>
                <c:pt idx="0">
                  <c:v>36.9</c:v>
                </c:pt>
                <c:pt idx="1">
                  <c:v>36.9</c:v>
                </c:pt>
                <c:pt idx="2">
                  <c:v>36.9</c:v>
                </c:pt>
                <c:pt idx="3">
                  <c:v>36.9</c:v>
                </c:pt>
                <c:pt idx="4">
                  <c:v>36.9</c:v>
                </c:pt>
                <c:pt idx="5">
                  <c:v>36.9</c:v>
                </c:pt>
                <c:pt idx="6">
                  <c:v>36.9</c:v>
                </c:pt>
                <c:pt idx="7">
                  <c:v>36.9</c:v>
                </c:pt>
                <c:pt idx="8">
                  <c:v>36.9</c:v>
                </c:pt>
                <c:pt idx="9">
                  <c:v>36.9</c:v>
                </c:pt>
                <c:pt idx="10">
                  <c:v>36.9</c:v>
                </c:pt>
                <c:pt idx="11">
                  <c:v>36.9</c:v>
                </c:pt>
              </c:numCache>
            </c:numRef>
          </c:xVal>
          <c:yVal>
            <c:numRef>
              <c:f>'2023 Perfiles PREVIO'!$H$138:$H$161</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B8E1-45B8-85EF-E901D3D94C1F}"/>
            </c:ext>
          </c:extLst>
        </c:ser>
        <c:ser>
          <c:idx val="3"/>
          <c:order val="4"/>
          <c:tx>
            <c:strRef>
              <c:f>'2023 Perfiles PREVIO'!$J$135:$K$135</c:f>
              <c:strCache>
                <c:ptCount val="1"/>
                <c:pt idx="0">
                  <c:v>MR-5</c:v>
                </c:pt>
              </c:strCache>
            </c:strRef>
          </c:tx>
          <c:marker>
            <c:symbol val="none"/>
          </c:marker>
          <c:xVal>
            <c:numRef>
              <c:f>'2023 Perfiles PREVIO'!$K$138:$K$161</c:f>
              <c:numCache>
                <c:formatCode>#,##0.00</c:formatCode>
                <c:ptCount val="24"/>
                <c:pt idx="0">
                  <c:v>36.9</c:v>
                </c:pt>
                <c:pt idx="1">
                  <c:v>36.9</c:v>
                </c:pt>
                <c:pt idx="2">
                  <c:v>37</c:v>
                </c:pt>
                <c:pt idx="3">
                  <c:v>36.9</c:v>
                </c:pt>
                <c:pt idx="4">
                  <c:v>36.9</c:v>
                </c:pt>
                <c:pt idx="5">
                  <c:v>37</c:v>
                </c:pt>
                <c:pt idx="6">
                  <c:v>36.9</c:v>
                </c:pt>
                <c:pt idx="7">
                  <c:v>36.9</c:v>
                </c:pt>
                <c:pt idx="8">
                  <c:v>36.9</c:v>
                </c:pt>
                <c:pt idx="9">
                  <c:v>37</c:v>
                </c:pt>
              </c:numCache>
            </c:numRef>
          </c:xVal>
          <c:yVal>
            <c:numRef>
              <c:f>'2023 Perfiles PREVIO'!$J$138:$J$161</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4-B8E1-45B8-85EF-E901D3D94C1F}"/>
            </c:ext>
          </c:extLst>
        </c:ser>
        <c:ser>
          <c:idx val="6"/>
          <c:order val="5"/>
          <c:tx>
            <c:strRef>
              <c:f>'2023 Perfiles PREVIO'!$L$135:$M$135</c:f>
              <c:strCache>
                <c:ptCount val="1"/>
                <c:pt idx="0">
                  <c:v>MR-6</c:v>
                </c:pt>
              </c:strCache>
            </c:strRef>
          </c:tx>
          <c:marker>
            <c:symbol val="none"/>
          </c:marker>
          <c:xVal>
            <c:numRef>
              <c:f>'2023 Perfiles PREVIO'!$M$138:$M$161</c:f>
              <c:numCache>
                <c:formatCode>#,##0.00</c:formatCode>
                <c:ptCount val="24"/>
                <c:pt idx="0">
                  <c:v>36.9</c:v>
                </c:pt>
                <c:pt idx="1">
                  <c:v>36.9</c:v>
                </c:pt>
                <c:pt idx="2">
                  <c:v>36.9</c:v>
                </c:pt>
                <c:pt idx="3">
                  <c:v>36.9</c:v>
                </c:pt>
                <c:pt idx="4">
                  <c:v>36.9</c:v>
                </c:pt>
                <c:pt idx="5">
                  <c:v>36.9</c:v>
                </c:pt>
                <c:pt idx="6">
                  <c:v>36.9</c:v>
                </c:pt>
                <c:pt idx="7">
                  <c:v>36.9</c:v>
                </c:pt>
                <c:pt idx="8">
                  <c:v>36.9</c:v>
                </c:pt>
              </c:numCache>
            </c:numRef>
          </c:xVal>
          <c:yVal>
            <c:numRef>
              <c:f>'2023 Perfiles PREVIO'!$L$138:$L$161</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5-B8E1-45B8-85EF-E901D3D94C1F}"/>
            </c:ext>
          </c:extLst>
        </c:ser>
        <c:ser>
          <c:idx val="4"/>
          <c:order val="6"/>
          <c:tx>
            <c:strRef>
              <c:f>'2023 Perfiles PREVIO'!$P$135:$Q$135</c:f>
              <c:strCache>
                <c:ptCount val="1"/>
                <c:pt idx="0">
                  <c:v>MR-B</c:v>
                </c:pt>
              </c:strCache>
            </c:strRef>
          </c:tx>
          <c:marker>
            <c:symbol val="none"/>
          </c:marker>
          <c:xVal>
            <c:numRef>
              <c:f>'2023 Perfiles PREVIO'!$Q$138:$Q$161</c:f>
              <c:numCache>
                <c:formatCode>#,##0.00</c:formatCode>
                <c:ptCount val="24"/>
                <c:pt idx="0">
                  <c:v>36.799999999999997</c:v>
                </c:pt>
                <c:pt idx="1">
                  <c:v>36.799999999999997</c:v>
                </c:pt>
                <c:pt idx="2">
                  <c:v>36.799999999999997</c:v>
                </c:pt>
                <c:pt idx="3">
                  <c:v>36.799999999999997</c:v>
                </c:pt>
                <c:pt idx="4">
                  <c:v>36.799999999999997</c:v>
                </c:pt>
                <c:pt idx="5">
                  <c:v>36.799999999999997</c:v>
                </c:pt>
                <c:pt idx="6">
                  <c:v>36.799999999999997</c:v>
                </c:pt>
                <c:pt idx="7">
                  <c:v>36.799999999999997</c:v>
                </c:pt>
              </c:numCache>
            </c:numRef>
          </c:xVal>
          <c:yVal>
            <c:numRef>
              <c:f>'2023 Perfiles PREVIO'!$P$138:$P$161</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B8E1-45B8-85EF-E901D3D94C1F}"/>
            </c:ext>
          </c:extLst>
        </c:ser>
        <c:ser>
          <c:idx val="7"/>
          <c:order val="7"/>
          <c:tx>
            <c:strRef>
              <c:f>'2023 Perfiles PREVIO'!$N$135:$O$135</c:f>
              <c:strCache>
                <c:ptCount val="1"/>
                <c:pt idx="0">
                  <c:v>MR-7</c:v>
                </c:pt>
              </c:strCache>
            </c:strRef>
          </c:tx>
          <c:marker>
            <c:symbol val="none"/>
          </c:marker>
          <c:xVal>
            <c:numRef>
              <c:f>'2023 Perfiles PREVIO'!$O$138:$O$161</c:f>
              <c:numCache>
                <c:formatCode>#,##0.00</c:formatCode>
                <c:ptCount val="24"/>
                <c:pt idx="0">
                  <c:v>36.700000000000003</c:v>
                </c:pt>
              </c:numCache>
            </c:numRef>
          </c:xVal>
          <c:yVal>
            <c:numRef>
              <c:f>'2023 Perfiles PREVIO'!$N$138:$N$161</c:f>
              <c:numCache>
                <c:formatCode>#,##0.00</c:formatCode>
                <c:ptCount val="24"/>
                <c:pt idx="0">
                  <c:v>1</c:v>
                </c:pt>
              </c:numCache>
            </c:numRef>
          </c:yVal>
          <c:smooth val="0"/>
          <c:extLst>
            <c:ext xmlns:c16="http://schemas.microsoft.com/office/drawing/2014/chart" uri="{C3380CC4-5D6E-409C-BE32-E72D297353CC}">
              <c16:uniqueId val="{00000007-B8E1-45B8-85EF-E901D3D94C1F}"/>
            </c:ext>
          </c:extLst>
        </c:ser>
        <c:dLbls>
          <c:showLegendKey val="0"/>
          <c:showVal val="0"/>
          <c:showCatName val="0"/>
          <c:showSerName val="0"/>
          <c:showPercent val="0"/>
          <c:showBubbleSize val="0"/>
        </c:dLbls>
        <c:axId val="-374813056"/>
        <c:axId val="-374802176"/>
      </c:scatterChart>
      <c:valAx>
        <c:axId val="-37481305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gr/l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02176"/>
        <c:crossesAt val="0"/>
        <c:crossBetween val="midCat"/>
        <c:majorUnit val="5"/>
      </c:valAx>
      <c:valAx>
        <c:axId val="-374802176"/>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130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Afluente ETAR'!$B$104</c:f>
          <c:strCache>
            <c:ptCount val="1"/>
            <c:pt idx="0">
              <c:v>Nitrógeno oxidado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Afluente ETAR'!$B$104:$C$104</c:f>
              <c:strCache>
                <c:ptCount val="2"/>
                <c:pt idx="0">
                  <c:v>Nitrógeno oxidado </c:v>
                </c:pt>
                <c:pt idx="1">
                  <c:v>mg/l </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Afluente ETAR'!$D$18:$G$18</c:f>
              <c:numCache>
                <c:formatCode>m/d/yyyy</c:formatCode>
                <c:ptCount val="4"/>
                <c:pt idx="0">
                  <c:v>45013</c:v>
                </c:pt>
                <c:pt idx="1">
                  <c:v>45063</c:v>
                </c:pt>
                <c:pt idx="2">
                  <c:v>45162</c:v>
                </c:pt>
                <c:pt idx="3">
                  <c:v>45258</c:v>
                </c:pt>
              </c:numCache>
            </c:numRef>
          </c:cat>
          <c:val>
            <c:numRef>
              <c:f>'2023 Afluente ETAR'!$D$104:$E$104</c:f>
              <c:numCache>
                <c:formatCode>#,##0.00</c:formatCode>
                <c:ptCount val="2"/>
              </c:numCache>
            </c:numRef>
          </c:val>
          <c:extLst>
            <c:ext xmlns:c16="http://schemas.microsoft.com/office/drawing/2014/chart" uri="{C3380CC4-5D6E-409C-BE32-E72D297353CC}">
              <c16:uniqueId val="{00000000-F932-47AF-83A8-D4CA9580BFB1}"/>
            </c:ext>
          </c:extLst>
        </c:ser>
        <c:dLbls>
          <c:showLegendKey val="0"/>
          <c:showVal val="0"/>
          <c:showCatName val="0"/>
          <c:showSerName val="0"/>
          <c:showPercent val="0"/>
          <c:showBubbleSize val="0"/>
        </c:dLbls>
        <c:gapWidth val="219"/>
        <c:overlap val="-27"/>
        <c:axId val="-29307792"/>
        <c:axId val="-29312688"/>
      </c:barChart>
      <c:dateAx>
        <c:axId val="-29307792"/>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29312688"/>
        <c:crosses val="autoZero"/>
        <c:auto val="1"/>
        <c:lblOffset val="100"/>
        <c:baseTimeUnit val="months"/>
      </c:dateAx>
      <c:valAx>
        <c:axId val="-29312688"/>
        <c:scaling>
          <c:orientation val="minMax"/>
        </c:scaling>
        <c:delete val="0"/>
        <c:axPos val="l"/>
        <c:majorGridlines>
          <c:spPr>
            <a:ln w="9360" cap="flat" cmpd="sng" algn="ctr">
              <a:solidFill>
                <a:srgbClr val="D9D9D9"/>
              </a:solidFill>
              <a:prstDash val="solid"/>
              <a:round/>
            </a:ln>
            <a:effectLst/>
          </c:spPr>
        </c:majorGridlines>
        <c:title>
          <c:tx>
            <c:strRef>
              <c:f>'2023 Afluente ETAR'!$C$104</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29307792"/>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Salinidad </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PREVIO'!$S$135:$T$135</c:f>
              <c:strCache>
                <c:ptCount val="1"/>
                <c:pt idx="0">
                  <c:v>MR-1</c:v>
                </c:pt>
              </c:strCache>
            </c:strRef>
          </c:tx>
          <c:spPr>
            <a:ln w="12700" cap="rnd">
              <a:solidFill>
                <a:schemeClr val="accent1"/>
              </a:solidFill>
              <a:round/>
            </a:ln>
            <a:effectLst/>
          </c:spPr>
          <c:marker>
            <c:symbol val="none"/>
          </c:marker>
          <c:xVal>
            <c:numRef>
              <c:f>'2023 Perfiles PREVIO'!$T$138:$T$161</c:f>
              <c:numCache>
                <c:formatCode>#,##0.00</c:formatCode>
                <c:ptCount val="24"/>
                <c:pt idx="0">
                  <c:v>37.559999999999995</c:v>
                </c:pt>
                <c:pt idx="1">
                  <c:v>37.517000000000003</c:v>
                </c:pt>
                <c:pt idx="2">
                  <c:v>37.536363636363632</c:v>
                </c:pt>
                <c:pt idx="3">
                  <c:v>37.5176923076923</c:v>
                </c:pt>
                <c:pt idx="4">
                  <c:v>37.521999999999998</c:v>
                </c:pt>
                <c:pt idx="5">
                  <c:v>37.531999999999996</c:v>
                </c:pt>
              </c:numCache>
            </c:numRef>
          </c:xVal>
          <c:yVal>
            <c:numRef>
              <c:f>'2023 Perfiles PREVIO'!$S$138:$S$161</c:f>
              <c:numCache>
                <c:formatCode>#,##0.00</c:formatCode>
                <c:ptCount val="24"/>
                <c:pt idx="0">
                  <c:v>1</c:v>
                </c:pt>
                <c:pt idx="1">
                  <c:v>2</c:v>
                </c:pt>
                <c:pt idx="2">
                  <c:v>3</c:v>
                </c:pt>
                <c:pt idx="3">
                  <c:v>4</c:v>
                </c:pt>
                <c:pt idx="4">
                  <c:v>5</c:v>
                </c:pt>
                <c:pt idx="5">
                  <c:v>6</c:v>
                </c:pt>
              </c:numCache>
            </c:numRef>
          </c:yVal>
          <c:smooth val="1"/>
          <c:extLst>
            <c:ext xmlns:c16="http://schemas.microsoft.com/office/drawing/2014/chart" uri="{C3380CC4-5D6E-409C-BE32-E72D297353CC}">
              <c16:uniqueId val="{00000000-0610-4C21-9CD0-7D5C02AF2A66}"/>
            </c:ext>
          </c:extLst>
        </c:ser>
        <c:ser>
          <c:idx val="1"/>
          <c:order val="1"/>
          <c:tx>
            <c:strRef>
              <c:f>'2023 Perfiles PREVIO'!$U$135:$V$135</c:f>
              <c:strCache>
                <c:ptCount val="1"/>
                <c:pt idx="0">
                  <c:v>MR-2</c:v>
                </c:pt>
              </c:strCache>
            </c:strRef>
          </c:tx>
          <c:spPr>
            <a:ln w="12700" cap="rnd">
              <a:solidFill>
                <a:schemeClr val="accent2"/>
              </a:solidFill>
              <a:round/>
            </a:ln>
            <a:effectLst/>
          </c:spPr>
          <c:marker>
            <c:symbol val="none"/>
          </c:marker>
          <c:xVal>
            <c:numRef>
              <c:f>'2023 Perfiles PREVIO'!$V$138:$V$161</c:f>
              <c:numCache>
                <c:formatCode>#,##0.00</c:formatCode>
                <c:ptCount val="24"/>
                <c:pt idx="0">
                  <c:v>37.544444444444444</c:v>
                </c:pt>
                <c:pt idx="1">
                  <c:v>37.630000000000003</c:v>
                </c:pt>
                <c:pt idx="2">
                  <c:v>37.617499999999993</c:v>
                </c:pt>
                <c:pt idx="3">
                  <c:v>37.61</c:v>
                </c:pt>
              </c:numCache>
            </c:numRef>
          </c:xVal>
          <c:yVal>
            <c:numRef>
              <c:f>'2023 Perfiles PREVIO'!$U$138:$U$161</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0610-4C21-9CD0-7D5C02AF2A66}"/>
            </c:ext>
          </c:extLst>
        </c:ser>
        <c:ser>
          <c:idx val="2"/>
          <c:order val="2"/>
          <c:tx>
            <c:strRef>
              <c:f>'2023 Perfiles PREVIO'!$W$135:$X$135</c:f>
              <c:strCache>
                <c:ptCount val="1"/>
                <c:pt idx="0">
                  <c:v>MR-3</c:v>
                </c:pt>
              </c:strCache>
            </c:strRef>
          </c:tx>
          <c:spPr>
            <a:ln w="12700" cap="rnd">
              <a:solidFill>
                <a:schemeClr val="accent3"/>
              </a:solidFill>
              <a:round/>
            </a:ln>
            <a:effectLst/>
          </c:spPr>
          <c:marker>
            <c:symbol val="none"/>
          </c:marker>
          <c:xVal>
            <c:numRef>
              <c:f>'2023 Perfiles PREVIO'!$X$138:$X$161</c:f>
              <c:numCache>
                <c:formatCode>#,##0.00</c:formatCode>
                <c:ptCount val="24"/>
                <c:pt idx="0">
                  <c:v>37.49</c:v>
                </c:pt>
                <c:pt idx="1">
                  <c:v>37.50888888888889</c:v>
                </c:pt>
                <c:pt idx="2">
                  <c:v>37.571666666666665</c:v>
                </c:pt>
                <c:pt idx="3">
                  <c:v>37.65</c:v>
                </c:pt>
              </c:numCache>
            </c:numRef>
          </c:xVal>
          <c:yVal>
            <c:numRef>
              <c:f>'2023 Perfiles PREVIO'!$W$138:$W$161</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0610-4C21-9CD0-7D5C02AF2A66}"/>
            </c:ext>
          </c:extLst>
        </c:ser>
        <c:ser>
          <c:idx val="5"/>
          <c:order val="3"/>
          <c:tx>
            <c:strRef>
              <c:f>'2023 Perfiles PREVIO'!$Y$135:$Z$135</c:f>
              <c:strCache>
                <c:ptCount val="1"/>
                <c:pt idx="0">
                  <c:v>MR-4</c:v>
                </c:pt>
              </c:strCache>
            </c:strRef>
          </c:tx>
          <c:spPr>
            <a:ln w="12700" cap="rnd">
              <a:solidFill>
                <a:schemeClr val="accent6"/>
              </a:solidFill>
              <a:round/>
            </a:ln>
            <a:effectLst/>
          </c:spPr>
          <c:marker>
            <c:symbol val="none"/>
          </c:marker>
          <c:xVal>
            <c:numRef>
              <c:f>'2023 Perfiles PREVIO'!$Z$138:$Z$161</c:f>
              <c:numCache>
                <c:formatCode>#,##0.00</c:formatCode>
                <c:ptCount val="24"/>
                <c:pt idx="0">
                  <c:v>37.591666666666669</c:v>
                </c:pt>
                <c:pt idx="1">
                  <c:v>37.636666666666663</c:v>
                </c:pt>
                <c:pt idx="2">
                  <c:v>37.611111111111114</c:v>
                </c:pt>
                <c:pt idx="3">
                  <c:v>37.537500000000001</c:v>
                </c:pt>
                <c:pt idx="4">
                  <c:v>37.480000000000004</c:v>
                </c:pt>
                <c:pt idx="5">
                  <c:v>37.553333333333335</c:v>
                </c:pt>
                <c:pt idx="6">
                  <c:v>37.596666666666664</c:v>
                </c:pt>
                <c:pt idx="7">
                  <c:v>37.634285714285724</c:v>
                </c:pt>
                <c:pt idx="8">
                  <c:v>37.6325</c:v>
                </c:pt>
                <c:pt idx="9">
                  <c:v>37.634444444444441</c:v>
                </c:pt>
                <c:pt idx="10">
                  <c:v>37.608571428571437</c:v>
                </c:pt>
                <c:pt idx="11">
                  <c:v>37.614999999999995</c:v>
                </c:pt>
              </c:numCache>
            </c:numRef>
          </c:xVal>
          <c:yVal>
            <c:numRef>
              <c:f>'2023 Perfiles PREVIO'!$Y$138:$Y$161</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0610-4C21-9CD0-7D5C02AF2A66}"/>
            </c:ext>
          </c:extLst>
        </c:ser>
        <c:ser>
          <c:idx val="3"/>
          <c:order val="4"/>
          <c:tx>
            <c:strRef>
              <c:f>'2023 Perfiles PREVIO'!$AA$135:$AB$135</c:f>
              <c:strCache>
                <c:ptCount val="1"/>
                <c:pt idx="0">
                  <c:v>MR-5</c:v>
                </c:pt>
              </c:strCache>
            </c:strRef>
          </c:tx>
          <c:marker>
            <c:symbol val="none"/>
          </c:marker>
          <c:xVal>
            <c:numRef>
              <c:f>'2023 Perfiles PREVIO'!$AB$138:$AB$161</c:f>
              <c:numCache>
                <c:formatCode>#,##0.00</c:formatCode>
                <c:ptCount val="24"/>
                <c:pt idx="0">
                  <c:v>37.604999999999997</c:v>
                </c:pt>
                <c:pt idx="1">
                  <c:v>37.612857142857145</c:v>
                </c:pt>
                <c:pt idx="2">
                  <c:v>37.62166666666667</c:v>
                </c:pt>
                <c:pt idx="3">
                  <c:v>37.591999999999999</c:v>
                </c:pt>
                <c:pt idx="4">
                  <c:v>37.609999999999992</c:v>
                </c:pt>
                <c:pt idx="5">
                  <c:v>37.6</c:v>
                </c:pt>
                <c:pt idx="6">
                  <c:v>37.630000000000003</c:v>
                </c:pt>
                <c:pt idx="7">
                  <c:v>37.620000000000005</c:v>
                </c:pt>
              </c:numCache>
            </c:numRef>
          </c:xVal>
          <c:yVal>
            <c:numRef>
              <c:f>'2023 Perfiles PREVIO'!$AA$138:$AA$161</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4-0610-4C21-9CD0-7D5C02AF2A66}"/>
            </c:ext>
          </c:extLst>
        </c:ser>
        <c:ser>
          <c:idx val="6"/>
          <c:order val="5"/>
          <c:tx>
            <c:strRef>
              <c:f>'2023 Perfiles PREVIO'!$AC$135:$AD$135</c:f>
              <c:strCache>
                <c:ptCount val="1"/>
                <c:pt idx="0">
                  <c:v>MR-6</c:v>
                </c:pt>
              </c:strCache>
            </c:strRef>
          </c:tx>
          <c:marker>
            <c:symbol val="none"/>
          </c:marker>
          <c:xVal>
            <c:numRef>
              <c:f>'2023 Perfiles PREVIO'!$AD$138:$AD$161</c:f>
              <c:numCache>
                <c:formatCode>#,##0.00</c:formatCode>
                <c:ptCount val="24"/>
                <c:pt idx="0">
                  <c:v>37.64</c:v>
                </c:pt>
                <c:pt idx="1">
                  <c:v>37.643333333333338</c:v>
                </c:pt>
                <c:pt idx="2">
                  <c:v>37.662857142857142</c:v>
                </c:pt>
                <c:pt idx="3">
                  <c:v>37.6875</c:v>
                </c:pt>
                <c:pt idx="4">
                  <c:v>37.671250000000008</c:v>
                </c:pt>
                <c:pt idx="5">
                  <c:v>37.646666666666668</c:v>
                </c:pt>
                <c:pt idx="6">
                  <c:v>37.643999999999991</c:v>
                </c:pt>
                <c:pt idx="7">
                  <c:v>37.645714285714284</c:v>
                </c:pt>
                <c:pt idx="8">
                  <c:v>37.64</c:v>
                </c:pt>
              </c:numCache>
            </c:numRef>
          </c:xVal>
          <c:yVal>
            <c:numRef>
              <c:f>'2023 Perfiles PREVIO'!$AC$138:$AC$161</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5-0610-4C21-9CD0-7D5C02AF2A66}"/>
            </c:ext>
          </c:extLst>
        </c:ser>
        <c:ser>
          <c:idx val="4"/>
          <c:order val="6"/>
          <c:tx>
            <c:strRef>
              <c:f>'2023 Perfiles PREVIO'!$AG$135:$AH$135</c:f>
              <c:strCache>
                <c:ptCount val="1"/>
                <c:pt idx="0">
                  <c:v>MR-B</c:v>
                </c:pt>
              </c:strCache>
            </c:strRef>
          </c:tx>
          <c:marker>
            <c:symbol val="none"/>
          </c:marker>
          <c:xVal>
            <c:numRef>
              <c:f>'2023 Perfiles PREVIO'!$AH$138:$AH$161</c:f>
              <c:numCache>
                <c:formatCode>#,##0.00</c:formatCode>
                <c:ptCount val="24"/>
                <c:pt idx="0">
                  <c:v>37.550000000000004</c:v>
                </c:pt>
                <c:pt idx="1">
                  <c:v>37.548333333333332</c:v>
                </c:pt>
                <c:pt idx="2">
                  <c:v>37.581666666666671</c:v>
                </c:pt>
                <c:pt idx="3">
                  <c:v>37.588000000000008</c:v>
                </c:pt>
                <c:pt idx="4">
                  <c:v>37.553999999999995</c:v>
                </c:pt>
                <c:pt idx="5">
                  <c:v>37.555999999999997</c:v>
                </c:pt>
                <c:pt idx="6">
                  <c:v>37.537500000000001</c:v>
                </c:pt>
                <c:pt idx="7">
                  <c:v>37.463750000000005</c:v>
                </c:pt>
              </c:numCache>
            </c:numRef>
          </c:xVal>
          <c:yVal>
            <c:numRef>
              <c:f>'2023 Perfiles PREVIO'!$AG$138:$AG$161</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0610-4C21-9CD0-7D5C02AF2A66}"/>
            </c:ext>
          </c:extLst>
        </c:ser>
        <c:ser>
          <c:idx val="7"/>
          <c:order val="7"/>
          <c:tx>
            <c:strRef>
              <c:f>'2023 Perfiles PREVIO'!$AE$135:$AF$135</c:f>
              <c:strCache>
                <c:ptCount val="1"/>
                <c:pt idx="0">
                  <c:v>MR-7</c:v>
                </c:pt>
              </c:strCache>
            </c:strRef>
          </c:tx>
          <c:marker>
            <c:symbol val="none"/>
          </c:marker>
          <c:xVal>
            <c:numRef>
              <c:f>'2023 Perfiles PREVIO'!$AF$138:$AF$161</c:f>
              <c:numCache>
                <c:formatCode>#,##0.00</c:formatCode>
                <c:ptCount val="24"/>
                <c:pt idx="0">
                  <c:v>37.656666666666673</c:v>
                </c:pt>
              </c:numCache>
            </c:numRef>
          </c:xVal>
          <c:yVal>
            <c:numRef>
              <c:f>'2023 Perfiles PREVIO'!$AE$138:$AE$161</c:f>
              <c:numCache>
                <c:formatCode>#,##0.00</c:formatCode>
                <c:ptCount val="24"/>
                <c:pt idx="0">
                  <c:v>1</c:v>
                </c:pt>
              </c:numCache>
            </c:numRef>
          </c:yVal>
          <c:smooth val="0"/>
          <c:extLst>
            <c:ext xmlns:c16="http://schemas.microsoft.com/office/drawing/2014/chart" uri="{C3380CC4-5D6E-409C-BE32-E72D297353CC}">
              <c16:uniqueId val="{00000007-0610-4C21-9CD0-7D5C02AF2A66}"/>
            </c:ext>
          </c:extLst>
        </c:ser>
        <c:dLbls>
          <c:showLegendKey val="0"/>
          <c:showVal val="0"/>
          <c:showCatName val="0"/>
          <c:showSerName val="0"/>
          <c:showPercent val="0"/>
          <c:showBubbleSize val="0"/>
        </c:dLbls>
        <c:axId val="-374794560"/>
        <c:axId val="-374807616"/>
      </c:scatterChart>
      <c:valAx>
        <c:axId val="-37479456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gr/l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07616"/>
        <c:crossesAt val="0"/>
        <c:crossBetween val="midCat"/>
        <c:majorUnit val="5"/>
      </c:valAx>
      <c:valAx>
        <c:axId val="-374807616"/>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94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Salinidad </a:t>
            </a:r>
          </a:p>
          <a:p>
            <a:pPr>
              <a:defRPr sz="1400" b="0" i="0" u="none" strike="noStrike" kern="1200" spc="0" baseline="0">
                <a:solidFill>
                  <a:schemeClr val="tx1">
                    <a:lumMod val="65000"/>
                    <a:lumOff val="35000"/>
                  </a:schemeClr>
                </a:solidFill>
                <a:latin typeface="+mn-lt"/>
                <a:ea typeface="+mn-ea"/>
                <a:cs typeface="+mn-cs"/>
              </a:defRPr>
            </a:pPr>
            <a:r>
              <a:rPr lang="es-ES" sz="1000"/>
              <a:t>Muestreo 3</a:t>
            </a:r>
          </a:p>
        </c:rich>
      </c:tx>
      <c:overlay val="0"/>
      <c:spPr>
        <a:noFill/>
        <a:ln>
          <a:noFill/>
        </a:ln>
        <a:effectLst/>
      </c:spPr>
    </c:title>
    <c:autoTitleDeleted val="0"/>
    <c:plotArea>
      <c:layout/>
      <c:scatterChart>
        <c:scatterStyle val="lineMarker"/>
        <c:varyColors val="0"/>
        <c:ser>
          <c:idx val="0"/>
          <c:order val="0"/>
          <c:tx>
            <c:strRef>
              <c:f>'2023 Perfiles PREVIO'!$AJ$135:$AK$135</c:f>
              <c:strCache>
                <c:ptCount val="1"/>
                <c:pt idx="0">
                  <c:v>MR-1</c:v>
                </c:pt>
              </c:strCache>
            </c:strRef>
          </c:tx>
          <c:spPr>
            <a:ln w="12700" cap="rnd">
              <a:solidFill>
                <a:schemeClr val="accent1"/>
              </a:solidFill>
              <a:round/>
            </a:ln>
            <a:effectLst/>
          </c:spPr>
          <c:marker>
            <c:symbol val="none"/>
          </c:marker>
          <c:xVal>
            <c:numRef>
              <c:f>'2023 Perfiles PREVIO'!$AK$138:$AK$161</c:f>
              <c:numCache>
                <c:formatCode>#,##0.00</c:formatCode>
                <c:ptCount val="24"/>
              </c:numCache>
            </c:numRef>
          </c:xVal>
          <c:yVal>
            <c:numRef>
              <c:f>'2023 Perfiles PREVIO'!$AJ$138:$AJ$161</c:f>
              <c:numCache>
                <c:formatCode>#,##0.00</c:formatCode>
                <c:ptCount val="24"/>
              </c:numCache>
            </c:numRef>
          </c:yVal>
          <c:smooth val="1"/>
          <c:extLst>
            <c:ext xmlns:c16="http://schemas.microsoft.com/office/drawing/2014/chart" uri="{C3380CC4-5D6E-409C-BE32-E72D297353CC}">
              <c16:uniqueId val="{00000000-C3E6-448E-8BE7-AD8AAC4EDF9B}"/>
            </c:ext>
          </c:extLst>
        </c:ser>
        <c:ser>
          <c:idx val="1"/>
          <c:order val="1"/>
          <c:tx>
            <c:strRef>
              <c:f>'2023 Perfiles PREVIO'!$AL$135:$AM$135</c:f>
              <c:strCache>
                <c:ptCount val="1"/>
                <c:pt idx="0">
                  <c:v>MR-2</c:v>
                </c:pt>
              </c:strCache>
            </c:strRef>
          </c:tx>
          <c:spPr>
            <a:ln w="12700" cap="rnd">
              <a:solidFill>
                <a:schemeClr val="accent2"/>
              </a:solidFill>
              <a:round/>
            </a:ln>
            <a:effectLst/>
          </c:spPr>
          <c:marker>
            <c:symbol val="none"/>
          </c:marker>
          <c:xVal>
            <c:numRef>
              <c:f>'2023 Perfiles PREVIO'!$AM$138:$AM$161</c:f>
              <c:numCache>
                <c:formatCode>#,##0.00</c:formatCode>
                <c:ptCount val="24"/>
              </c:numCache>
            </c:numRef>
          </c:xVal>
          <c:yVal>
            <c:numRef>
              <c:f>'2023 Perfiles PREVIO'!$AL$138:$AL$161</c:f>
              <c:numCache>
                <c:formatCode>#,##0.00</c:formatCode>
                <c:ptCount val="24"/>
              </c:numCache>
            </c:numRef>
          </c:yVal>
          <c:smooth val="1"/>
          <c:extLst>
            <c:ext xmlns:c16="http://schemas.microsoft.com/office/drawing/2014/chart" uri="{C3380CC4-5D6E-409C-BE32-E72D297353CC}">
              <c16:uniqueId val="{00000001-C3E6-448E-8BE7-AD8AAC4EDF9B}"/>
            </c:ext>
          </c:extLst>
        </c:ser>
        <c:ser>
          <c:idx val="2"/>
          <c:order val="2"/>
          <c:tx>
            <c:strRef>
              <c:f>'2023 Perfiles PREVIO'!$AN$135:$AO$135</c:f>
              <c:strCache>
                <c:ptCount val="1"/>
                <c:pt idx="0">
                  <c:v>MR-3</c:v>
                </c:pt>
              </c:strCache>
            </c:strRef>
          </c:tx>
          <c:spPr>
            <a:ln w="12700" cap="rnd">
              <a:solidFill>
                <a:schemeClr val="accent3"/>
              </a:solidFill>
              <a:round/>
            </a:ln>
            <a:effectLst/>
          </c:spPr>
          <c:marker>
            <c:symbol val="none"/>
          </c:marker>
          <c:xVal>
            <c:numRef>
              <c:f>'2023 Perfiles PREVIO'!$AO$138:$AO$161</c:f>
              <c:numCache>
                <c:formatCode>#,##0.00</c:formatCode>
                <c:ptCount val="24"/>
              </c:numCache>
            </c:numRef>
          </c:xVal>
          <c:yVal>
            <c:numRef>
              <c:f>'2023 Perfiles PREVIO'!$AN$138:$AN$161</c:f>
              <c:numCache>
                <c:formatCode>#,##0.00</c:formatCode>
                <c:ptCount val="24"/>
              </c:numCache>
            </c:numRef>
          </c:yVal>
          <c:smooth val="1"/>
          <c:extLst>
            <c:ext xmlns:c16="http://schemas.microsoft.com/office/drawing/2014/chart" uri="{C3380CC4-5D6E-409C-BE32-E72D297353CC}">
              <c16:uniqueId val="{00000002-C3E6-448E-8BE7-AD8AAC4EDF9B}"/>
            </c:ext>
          </c:extLst>
        </c:ser>
        <c:ser>
          <c:idx val="5"/>
          <c:order val="3"/>
          <c:tx>
            <c:strRef>
              <c:f>'2023 Perfiles PREVIO'!$AP$135:$AQ$135</c:f>
              <c:strCache>
                <c:ptCount val="1"/>
                <c:pt idx="0">
                  <c:v>MR-4</c:v>
                </c:pt>
              </c:strCache>
            </c:strRef>
          </c:tx>
          <c:spPr>
            <a:ln w="12700" cap="rnd">
              <a:solidFill>
                <a:schemeClr val="accent6"/>
              </a:solidFill>
              <a:round/>
            </a:ln>
            <a:effectLst/>
          </c:spPr>
          <c:marker>
            <c:symbol val="none"/>
          </c:marker>
          <c:xVal>
            <c:numRef>
              <c:f>'2023 Perfiles PREVIO'!$AQ$138:$AQ$161</c:f>
              <c:numCache>
                <c:formatCode>#,##0.00</c:formatCode>
                <c:ptCount val="24"/>
              </c:numCache>
            </c:numRef>
          </c:xVal>
          <c:yVal>
            <c:numRef>
              <c:f>'2023 Perfiles PREVIO'!$AP$138:$AP$161</c:f>
              <c:numCache>
                <c:formatCode>#,##0.00</c:formatCode>
                <c:ptCount val="24"/>
              </c:numCache>
            </c:numRef>
          </c:yVal>
          <c:smooth val="1"/>
          <c:extLst>
            <c:ext xmlns:c16="http://schemas.microsoft.com/office/drawing/2014/chart" uri="{C3380CC4-5D6E-409C-BE32-E72D297353CC}">
              <c16:uniqueId val="{00000003-C3E6-448E-8BE7-AD8AAC4EDF9B}"/>
            </c:ext>
          </c:extLst>
        </c:ser>
        <c:ser>
          <c:idx val="3"/>
          <c:order val="4"/>
          <c:tx>
            <c:strRef>
              <c:f>'2023 Perfiles PREVIO'!$AR$135:$AS$135</c:f>
              <c:strCache>
                <c:ptCount val="1"/>
                <c:pt idx="0">
                  <c:v>MR-5</c:v>
                </c:pt>
              </c:strCache>
            </c:strRef>
          </c:tx>
          <c:marker>
            <c:symbol val="none"/>
          </c:marker>
          <c:xVal>
            <c:numRef>
              <c:f>'2023 Perfiles PREVIO'!$AS$138:$AS$161</c:f>
              <c:numCache>
                <c:formatCode>#,##0.00</c:formatCode>
                <c:ptCount val="24"/>
              </c:numCache>
            </c:numRef>
          </c:xVal>
          <c:yVal>
            <c:numRef>
              <c:f>'2023 Perfiles PREVIO'!$AR$138:$AR$161</c:f>
              <c:numCache>
                <c:formatCode>#,##0.00</c:formatCode>
                <c:ptCount val="24"/>
              </c:numCache>
            </c:numRef>
          </c:yVal>
          <c:smooth val="0"/>
          <c:extLst>
            <c:ext xmlns:c16="http://schemas.microsoft.com/office/drawing/2014/chart" uri="{C3380CC4-5D6E-409C-BE32-E72D297353CC}">
              <c16:uniqueId val="{00000004-C3E6-448E-8BE7-AD8AAC4EDF9B}"/>
            </c:ext>
          </c:extLst>
        </c:ser>
        <c:ser>
          <c:idx val="6"/>
          <c:order val="5"/>
          <c:tx>
            <c:strRef>
              <c:f>'2023 Perfiles PREVIO'!$AT$135:$AU$135</c:f>
              <c:strCache>
                <c:ptCount val="1"/>
                <c:pt idx="0">
                  <c:v>MR-6</c:v>
                </c:pt>
              </c:strCache>
            </c:strRef>
          </c:tx>
          <c:marker>
            <c:symbol val="none"/>
          </c:marker>
          <c:xVal>
            <c:numRef>
              <c:f>'2023 Perfiles PREVIO'!$AU$138:$AU$161</c:f>
              <c:numCache>
                <c:formatCode>#,##0.00</c:formatCode>
                <c:ptCount val="24"/>
              </c:numCache>
            </c:numRef>
          </c:xVal>
          <c:yVal>
            <c:numRef>
              <c:f>'2023 Perfiles PREVIO'!$AT$138:$AT$161</c:f>
              <c:numCache>
                <c:formatCode>#,##0.00</c:formatCode>
                <c:ptCount val="24"/>
              </c:numCache>
            </c:numRef>
          </c:yVal>
          <c:smooth val="0"/>
          <c:extLst>
            <c:ext xmlns:c16="http://schemas.microsoft.com/office/drawing/2014/chart" uri="{C3380CC4-5D6E-409C-BE32-E72D297353CC}">
              <c16:uniqueId val="{00000005-C3E6-448E-8BE7-AD8AAC4EDF9B}"/>
            </c:ext>
          </c:extLst>
        </c:ser>
        <c:ser>
          <c:idx val="4"/>
          <c:order val="6"/>
          <c:tx>
            <c:strRef>
              <c:f>'2023 Perfiles PREVIO'!$AX$135:$AY$135</c:f>
              <c:strCache>
                <c:ptCount val="1"/>
                <c:pt idx="0">
                  <c:v>MR-B</c:v>
                </c:pt>
              </c:strCache>
            </c:strRef>
          </c:tx>
          <c:marker>
            <c:symbol val="none"/>
          </c:marker>
          <c:xVal>
            <c:numRef>
              <c:f>'2023 Perfiles PREVIO'!$AY$138:$AY$161</c:f>
              <c:numCache>
                <c:formatCode>#,##0.00</c:formatCode>
                <c:ptCount val="24"/>
              </c:numCache>
            </c:numRef>
          </c:xVal>
          <c:yVal>
            <c:numRef>
              <c:f>'2023 Perfiles PREVIO'!$AX$138:$AX$161</c:f>
              <c:numCache>
                <c:formatCode>#,##0.00</c:formatCode>
                <c:ptCount val="24"/>
              </c:numCache>
            </c:numRef>
          </c:yVal>
          <c:smooth val="0"/>
          <c:extLst>
            <c:ext xmlns:c16="http://schemas.microsoft.com/office/drawing/2014/chart" uri="{C3380CC4-5D6E-409C-BE32-E72D297353CC}">
              <c16:uniqueId val="{00000006-C3E6-448E-8BE7-AD8AAC4EDF9B}"/>
            </c:ext>
          </c:extLst>
        </c:ser>
        <c:ser>
          <c:idx val="7"/>
          <c:order val="7"/>
          <c:tx>
            <c:strRef>
              <c:f>'2023 Perfiles PREVIO'!$AV$135:$AW$135</c:f>
              <c:strCache>
                <c:ptCount val="1"/>
                <c:pt idx="0">
                  <c:v>MR-7</c:v>
                </c:pt>
              </c:strCache>
            </c:strRef>
          </c:tx>
          <c:marker>
            <c:symbol val="none"/>
          </c:marker>
          <c:xVal>
            <c:numRef>
              <c:f>'2023 Perfiles PREVIO'!$AW$138:$AW$161</c:f>
              <c:numCache>
                <c:formatCode>#,##0.00</c:formatCode>
                <c:ptCount val="24"/>
              </c:numCache>
            </c:numRef>
          </c:xVal>
          <c:yVal>
            <c:numRef>
              <c:f>'2023 Perfiles PREVIO'!$AV$138:$AV$161</c:f>
              <c:numCache>
                <c:formatCode>#,##0.00</c:formatCode>
                <c:ptCount val="24"/>
              </c:numCache>
            </c:numRef>
          </c:yVal>
          <c:smooth val="0"/>
          <c:extLst>
            <c:ext xmlns:c16="http://schemas.microsoft.com/office/drawing/2014/chart" uri="{C3380CC4-5D6E-409C-BE32-E72D297353CC}">
              <c16:uniqueId val="{00000007-C3E6-448E-8BE7-AD8AAC4EDF9B}"/>
            </c:ext>
          </c:extLst>
        </c:ser>
        <c:dLbls>
          <c:showLegendKey val="0"/>
          <c:showVal val="0"/>
          <c:showCatName val="0"/>
          <c:showSerName val="0"/>
          <c:showPercent val="0"/>
          <c:showBubbleSize val="0"/>
        </c:dLbls>
        <c:axId val="-374816320"/>
        <c:axId val="-374811968"/>
      </c:scatterChart>
      <c:valAx>
        <c:axId val="-37481632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gr/l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11968"/>
        <c:crossesAt val="0"/>
        <c:crossBetween val="midCat"/>
        <c:majorUnit val="5"/>
      </c:valAx>
      <c:valAx>
        <c:axId val="-37481196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163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Salinidad </a:t>
            </a:r>
          </a:p>
          <a:p>
            <a:pPr>
              <a:defRPr sz="1400" b="0" i="0" u="none" strike="noStrike" kern="1200" spc="0" baseline="0">
                <a:solidFill>
                  <a:schemeClr val="tx1">
                    <a:lumMod val="65000"/>
                    <a:lumOff val="35000"/>
                  </a:schemeClr>
                </a:solidFill>
                <a:latin typeface="+mn-lt"/>
                <a:ea typeface="+mn-ea"/>
                <a:cs typeface="+mn-cs"/>
              </a:defRPr>
            </a:pPr>
            <a:r>
              <a:rPr lang="es-ES" sz="1000"/>
              <a:t>Muestreo 4</a:t>
            </a:r>
          </a:p>
        </c:rich>
      </c:tx>
      <c:overlay val="0"/>
      <c:spPr>
        <a:noFill/>
        <a:ln>
          <a:noFill/>
        </a:ln>
        <a:effectLst/>
      </c:spPr>
    </c:title>
    <c:autoTitleDeleted val="0"/>
    <c:plotArea>
      <c:layout/>
      <c:scatterChart>
        <c:scatterStyle val="lineMarker"/>
        <c:varyColors val="0"/>
        <c:ser>
          <c:idx val="0"/>
          <c:order val="0"/>
          <c:tx>
            <c:strRef>
              <c:f>'2023 Perfiles PREVIO'!$BA$135:$BB$135</c:f>
              <c:strCache>
                <c:ptCount val="1"/>
                <c:pt idx="0">
                  <c:v>MR-1</c:v>
                </c:pt>
              </c:strCache>
            </c:strRef>
          </c:tx>
          <c:spPr>
            <a:ln w="12700" cap="rnd">
              <a:solidFill>
                <a:schemeClr val="accent1"/>
              </a:solidFill>
              <a:round/>
            </a:ln>
            <a:effectLst/>
          </c:spPr>
          <c:marker>
            <c:symbol val="none"/>
          </c:marker>
          <c:xVal>
            <c:numRef>
              <c:f>'2023 Perfiles PREVIO'!$BB$138:$BB$161</c:f>
              <c:numCache>
                <c:formatCode>#,##0.00</c:formatCode>
                <c:ptCount val="24"/>
              </c:numCache>
            </c:numRef>
          </c:xVal>
          <c:yVal>
            <c:numRef>
              <c:f>'2023 Perfiles PREVIO'!$BA$138:$BA$161</c:f>
              <c:numCache>
                <c:formatCode>#,##0.00</c:formatCode>
                <c:ptCount val="24"/>
              </c:numCache>
            </c:numRef>
          </c:yVal>
          <c:smooth val="1"/>
          <c:extLst>
            <c:ext xmlns:c16="http://schemas.microsoft.com/office/drawing/2014/chart" uri="{C3380CC4-5D6E-409C-BE32-E72D297353CC}">
              <c16:uniqueId val="{00000000-4E22-4382-83E3-8F4593BEF0D4}"/>
            </c:ext>
          </c:extLst>
        </c:ser>
        <c:ser>
          <c:idx val="1"/>
          <c:order val="1"/>
          <c:tx>
            <c:strRef>
              <c:f>'2023 Perfiles PREVIO'!$BC$135:$BD$135</c:f>
              <c:strCache>
                <c:ptCount val="1"/>
                <c:pt idx="0">
                  <c:v>MR-2</c:v>
                </c:pt>
              </c:strCache>
            </c:strRef>
          </c:tx>
          <c:spPr>
            <a:ln w="12700" cap="rnd">
              <a:solidFill>
                <a:schemeClr val="accent2"/>
              </a:solidFill>
              <a:round/>
            </a:ln>
            <a:effectLst/>
          </c:spPr>
          <c:marker>
            <c:symbol val="none"/>
          </c:marker>
          <c:xVal>
            <c:numRef>
              <c:f>'2023 Perfiles PREVIO'!$BD$138:$BD$161</c:f>
              <c:numCache>
                <c:formatCode>#,##0.00</c:formatCode>
                <c:ptCount val="24"/>
              </c:numCache>
            </c:numRef>
          </c:xVal>
          <c:yVal>
            <c:numRef>
              <c:f>'2023 Perfiles PREVIO'!$BC$138:$BC$161</c:f>
              <c:numCache>
                <c:formatCode>#,##0.00</c:formatCode>
                <c:ptCount val="24"/>
              </c:numCache>
            </c:numRef>
          </c:yVal>
          <c:smooth val="1"/>
          <c:extLst>
            <c:ext xmlns:c16="http://schemas.microsoft.com/office/drawing/2014/chart" uri="{C3380CC4-5D6E-409C-BE32-E72D297353CC}">
              <c16:uniqueId val="{00000001-4E22-4382-83E3-8F4593BEF0D4}"/>
            </c:ext>
          </c:extLst>
        </c:ser>
        <c:ser>
          <c:idx val="2"/>
          <c:order val="2"/>
          <c:tx>
            <c:strRef>
              <c:f>'2023 Perfiles PREVIO'!$BE$135:$BF$135</c:f>
              <c:strCache>
                <c:ptCount val="1"/>
                <c:pt idx="0">
                  <c:v>MR-3</c:v>
                </c:pt>
              </c:strCache>
            </c:strRef>
          </c:tx>
          <c:spPr>
            <a:ln w="12700" cap="rnd">
              <a:solidFill>
                <a:schemeClr val="accent3"/>
              </a:solidFill>
              <a:round/>
            </a:ln>
            <a:effectLst/>
          </c:spPr>
          <c:marker>
            <c:symbol val="none"/>
          </c:marker>
          <c:xVal>
            <c:numRef>
              <c:f>'2023 Perfiles PREVIO'!$BF$138:$BF$161</c:f>
              <c:numCache>
                <c:formatCode>#,##0.00</c:formatCode>
                <c:ptCount val="24"/>
              </c:numCache>
            </c:numRef>
          </c:xVal>
          <c:yVal>
            <c:numRef>
              <c:f>'2023 Perfiles PREVIO'!$BE$138:$BE$161</c:f>
              <c:numCache>
                <c:formatCode>#,##0.00</c:formatCode>
                <c:ptCount val="24"/>
              </c:numCache>
            </c:numRef>
          </c:yVal>
          <c:smooth val="1"/>
          <c:extLst>
            <c:ext xmlns:c16="http://schemas.microsoft.com/office/drawing/2014/chart" uri="{C3380CC4-5D6E-409C-BE32-E72D297353CC}">
              <c16:uniqueId val="{00000002-4E22-4382-83E3-8F4593BEF0D4}"/>
            </c:ext>
          </c:extLst>
        </c:ser>
        <c:ser>
          <c:idx val="5"/>
          <c:order val="3"/>
          <c:tx>
            <c:strRef>
              <c:f>'2023 Perfiles PREVIO'!$BG$135:$BH$135</c:f>
              <c:strCache>
                <c:ptCount val="1"/>
                <c:pt idx="0">
                  <c:v>MR-4</c:v>
                </c:pt>
              </c:strCache>
            </c:strRef>
          </c:tx>
          <c:spPr>
            <a:ln w="12700" cap="rnd">
              <a:solidFill>
                <a:schemeClr val="accent6"/>
              </a:solidFill>
              <a:round/>
            </a:ln>
            <a:effectLst/>
          </c:spPr>
          <c:marker>
            <c:symbol val="none"/>
          </c:marker>
          <c:xVal>
            <c:numRef>
              <c:f>'2023 Perfiles PREVIO'!$BH$138:$BH$161</c:f>
              <c:numCache>
                <c:formatCode>#,##0.00</c:formatCode>
                <c:ptCount val="24"/>
              </c:numCache>
            </c:numRef>
          </c:xVal>
          <c:yVal>
            <c:numRef>
              <c:f>'2023 Perfiles PREVIO'!$BG$138:$BG$161</c:f>
              <c:numCache>
                <c:formatCode>#,##0.00</c:formatCode>
                <c:ptCount val="24"/>
              </c:numCache>
            </c:numRef>
          </c:yVal>
          <c:smooth val="1"/>
          <c:extLst>
            <c:ext xmlns:c16="http://schemas.microsoft.com/office/drawing/2014/chart" uri="{C3380CC4-5D6E-409C-BE32-E72D297353CC}">
              <c16:uniqueId val="{00000003-4E22-4382-83E3-8F4593BEF0D4}"/>
            </c:ext>
          </c:extLst>
        </c:ser>
        <c:ser>
          <c:idx val="3"/>
          <c:order val="4"/>
          <c:tx>
            <c:strRef>
              <c:f>'2023 Perfiles PREVIO'!$BI$135:$BJ$135</c:f>
              <c:strCache>
                <c:ptCount val="1"/>
                <c:pt idx="0">
                  <c:v>MR-5</c:v>
                </c:pt>
              </c:strCache>
            </c:strRef>
          </c:tx>
          <c:marker>
            <c:symbol val="none"/>
          </c:marker>
          <c:xVal>
            <c:numRef>
              <c:f>'2023 Perfiles PREVIO'!$BJ$138:$BJ$161</c:f>
              <c:numCache>
                <c:formatCode>#,##0.00</c:formatCode>
                <c:ptCount val="24"/>
              </c:numCache>
            </c:numRef>
          </c:xVal>
          <c:yVal>
            <c:numRef>
              <c:f>'2023 Perfiles PREVIO'!$BI$138:$BI$161</c:f>
              <c:numCache>
                <c:formatCode>#,##0.00</c:formatCode>
                <c:ptCount val="24"/>
              </c:numCache>
            </c:numRef>
          </c:yVal>
          <c:smooth val="0"/>
          <c:extLst>
            <c:ext xmlns:c16="http://schemas.microsoft.com/office/drawing/2014/chart" uri="{C3380CC4-5D6E-409C-BE32-E72D297353CC}">
              <c16:uniqueId val="{00000004-4E22-4382-83E3-8F4593BEF0D4}"/>
            </c:ext>
          </c:extLst>
        </c:ser>
        <c:ser>
          <c:idx val="6"/>
          <c:order val="5"/>
          <c:tx>
            <c:strRef>
              <c:f>'2023 Perfiles PREVIO'!$BK$135:$BL$135</c:f>
              <c:strCache>
                <c:ptCount val="1"/>
                <c:pt idx="0">
                  <c:v>MR-6</c:v>
                </c:pt>
              </c:strCache>
            </c:strRef>
          </c:tx>
          <c:marker>
            <c:symbol val="none"/>
          </c:marker>
          <c:xVal>
            <c:numRef>
              <c:f>'2023 Perfiles PREVIO'!$BL$138:$BL$161</c:f>
              <c:numCache>
                <c:formatCode>#,##0.00</c:formatCode>
                <c:ptCount val="24"/>
              </c:numCache>
            </c:numRef>
          </c:xVal>
          <c:yVal>
            <c:numRef>
              <c:f>'2023 Perfiles PREVIO'!$BK$138:$BK$161</c:f>
              <c:numCache>
                <c:formatCode>#,##0.00</c:formatCode>
                <c:ptCount val="24"/>
              </c:numCache>
            </c:numRef>
          </c:yVal>
          <c:smooth val="0"/>
          <c:extLst>
            <c:ext xmlns:c16="http://schemas.microsoft.com/office/drawing/2014/chart" uri="{C3380CC4-5D6E-409C-BE32-E72D297353CC}">
              <c16:uniqueId val="{00000005-4E22-4382-83E3-8F4593BEF0D4}"/>
            </c:ext>
          </c:extLst>
        </c:ser>
        <c:ser>
          <c:idx val="4"/>
          <c:order val="6"/>
          <c:tx>
            <c:strRef>
              <c:f>'2023 Perfiles PREVIO'!$BO$135:$BP$135</c:f>
              <c:strCache>
                <c:ptCount val="1"/>
                <c:pt idx="0">
                  <c:v>MR-B</c:v>
                </c:pt>
              </c:strCache>
            </c:strRef>
          </c:tx>
          <c:marker>
            <c:symbol val="none"/>
          </c:marker>
          <c:xVal>
            <c:numRef>
              <c:f>'2023 Perfiles PREVIO'!$BP$138:$BP$161</c:f>
              <c:numCache>
                <c:formatCode>#,##0.00</c:formatCode>
                <c:ptCount val="24"/>
              </c:numCache>
            </c:numRef>
          </c:xVal>
          <c:yVal>
            <c:numRef>
              <c:f>'2023 Perfiles PREVIO'!$BO$138:$BO$161</c:f>
              <c:numCache>
                <c:formatCode>#,##0.00</c:formatCode>
                <c:ptCount val="24"/>
              </c:numCache>
            </c:numRef>
          </c:yVal>
          <c:smooth val="0"/>
          <c:extLst>
            <c:ext xmlns:c16="http://schemas.microsoft.com/office/drawing/2014/chart" uri="{C3380CC4-5D6E-409C-BE32-E72D297353CC}">
              <c16:uniqueId val="{00000006-4E22-4382-83E3-8F4593BEF0D4}"/>
            </c:ext>
          </c:extLst>
        </c:ser>
        <c:ser>
          <c:idx val="7"/>
          <c:order val="7"/>
          <c:tx>
            <c:strRef>
              <c:f>'2023 Perfiles PREVIO'!$BM$135:$BN$135</c:f>
              <c:strCache>
                <c:ptCount val="1"/>
                <c:pt idx="0">
                  <c:v>MR-7</c:v>
                </c:pt>
              </c:strCache>
            </c:strRef>
          </c:tx>
          <c:marker>
            <c:symbol val="none"/>
          </c:marker>
          <c:xVal>
            <c:numRef>
              <c:f>'2023 Perfiles PREVIO'!$BN$138:$BN$161</c:f>
              <c:numCache>
                <c:formatCode>#,##0.00</c:formatCode>
                <c:ptCount val="24"/>
              </c:numCache>
            </c:numRef>
          </c:xVal>
          <c:yVal>
            <c:numRef>
              <c:f>'2023 Perfiles PREVIO'!$BM$138:$BM$161</c:f>
              <c:numCache>
                <c:formatCode>#,##0.00</c:formatCode>
                <c:ptCount val="24"/>
              </c:numCache>
            </c:numRef>
          </c:yVal>
          <c:smooth val="0"/>
          <c:extLst>
            <c:ext xmlns:c16="http://schemas.microsoft.com/office/drawing/2014/chart" uri="{C3380CC4-5D6E-409C-BE32-E72D297353CC}">
              <c16:uniqueId val="{00000007-4E22-4382-83E3-8F4593BEF0D4}"/>
            </c:ext>
          </c:extLst>
        </c:ser>
        <c:dLbls>
          <c:showLegendKey val="0"/>
          <c:showVal val="0"/>
          <c:showCatName val="0"/>
          <c:showSerName val="0"/>
          <c:showPercent val="0"/>
          <c:showBubbleSize val="0"/>
        </c:dLbls>
        <c:axId val="-374800544"/>
        <c:axId val="-374809248"/>
      </c:scatterChart>
      <c:valAx>
        <c:axId val="-37480054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gr/l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09248"/>
        <c:crossesAt val="0"/>
        <c:crossBetween val="midCat"/>
        <c:majorUnit val="5"/>
      </c:valAx>
      <c:valAx>
        <c:axId val="-37480924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005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a:t>
            </a:r>
            <a:r>
              <a:rPr lang="es-ES" baseline="0"/>
              <a:t> densidad</a:t>
            </a:r>
            <a:r>
              <a:rPr lang="es-ES"/>
              <a:t>  </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PREVIO'!$B$249:$C$249</c:f>
              <c:strCache>
                <c:ptCount val="1"/>
                <c:pt idx="0">
                  <c:v>MR-1</c:v>
                </c:pt>
              </c:strCache>
            </c:strRef>
          </c:tx>
          <c:spPr>
            <a:ln w="12700" cap="rnd">
              <a:solidFill>
                <a:schemeClr val="accent1"/>
              </a:solidFill>
              <a:round/>
            </a:ln>
            <a:effectLst/>
          </c:spPr>
          <c:marker>
            <c:symbol val="none"/>
          </c:marker>
          <c:xVal>
            <c:numRef>
              <c:f>'2023 Perfiles PREVIO'!$C$252:$C$275</c:f>
              <c:numCache>
                <c:formatCode>#,##0.00</c:formatCode>
                <c:ptCount val="24"/>
                <c:pt idx="0">
                  <c:v>1026.3</c:v>
                </c:pt>
                <c:pt idx="1">
                  <c:v>1026.4000000000001</c:v>
                </c:pt>
                <c:pt idx="2">
                  <c:v>1026.3</c:v>
                </c:pt>
                <c:pt idx="3">
                  <c:v>1026.3</c:v>
                </c:pt>
                <c:pt idx="4">
                  <c:v>1026.3</c:v>
                </c:pt>
                <c:pt idx="5">
                  <c:v>1026.3</c:v>
                </c:pt>
                <c:pt idx="6">
                  <c:v>1026.3</c:v>
                </c:pt>
              </c:numCache>
            </c:numRef>
          </c:xVal>
          <c:yVal>
            <c:numRef>
              <c:f>'2023 Perfiles PREVIO'!$B$252:$B$275</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0-A1A2-440D-A2C9-376948F923E3}"/>
            </c:ext>
          </c:extLst>
        </c:ser>
        <c:ser>
          <c:idx val="1"/>
          <c:order val="1"/>
          <c:tx>
            <c:strRef>
              <c:f>'2023 Perfiles PREVIO'!$D$249:$E$249</c:f>
              <c:strCache>
                <c:ptCount val="1"/>
                <c:pt idx="0">
                  <c:v>MR-2</c:v>
                </c:pt>
              </c:strCache>
            </c:strRef>
          </c:tx>
          <c:spPr>
            <a:ln w="12700" cap="rnd">
              <a:solidFill>
                <a:schemeClr val="accent2"/>
              </a:solidFill>
              <a:round/>
            </a:ln>
            <a:effectLst/>
          </c:spPr>
          <c:marker>
            <c:symbol val="none"/>
          </c:marker>
          <c:xVal>
            <c:numRef>
              <c:f>'2023 Perfiles PREVIO'!$E$252:$E$275</c:f>
              <c:numCache>
                <c:formatCode>#,##0.00</c:formatCode>
                <c:ptCount val="24"/>
                <c:pt idx="0">
                  <c:v>1026.3</c:v>
                </c:pt>
                <c:pt idx="1">
                  <c:v>1026.3</c:v>
                </c:pt>
                <c:pt idx="2">
                  <c:v>1026.3</c:v>
                </c:pt>
                <c:pt idx="3">
                  <c:v>1026.3</c:v>
                </c:pt>
              </c:numCache>
            </c:numRef>
          </c:xVal>
          <c:yVal>
            <c:numRef>
              <c:f>'2023 Perfiles PREVIO'!$D$252:$D$275</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A1A2-440D-A2C9-376948F923E3}"/>
            </c:ext>
          </c:extLst>
        </c:ser>
        <c:ser>
          <c:idx val="2"/>
          <c:order val="2"/>
          <c:tx>
            <c:strRef>
              <c:f>'2023 Perfiles PREVIO'!$F$249:$G$249</c:f>
              <c:strCache>
                <c:ptCount val="1"/>
                <c:pt idx="0">
                  <c:v>MR-3</c:v>
                </c:pt>
              </c:strCache>
            </c:strRef>
          </c:tx>
          <c:spPr>
            <a:ln w="12700" cap="rnd">
              <a:solidFill>
                <a:schemeClr val="accent3"/>
              </a:solidFill>
              <a:round/>
            </a:ln>
            <a:effectLst/>
          </c:spPr>
          <c:marker>
            <c:symbol val="none"/>
          </c:marker>
          <c:xVal>
            <c:numRef>
              <c:f>'2023 Perfiles PREVIO'!$G$252:$G$275</c:f>
              <c:numCache>
                <c:formatCode>#,##0.00</c:formatCode>
                <c:ptCount val="24"/>
                <c:pt idx="0">
                  <c:v>1026.2</c:v>
                </c:pt>
                <c:pt idx="1">
                  <c:v>1026.3</c:v>
                </c:pt>
                <c:pt idx="2">
                  <c:v>1026.3</c:v>
                </c:pt>
                <c:pt idx="3">
                  <c:v>1026.3</c:v>
                </c:pt>
              </c:numCache>
            </c:numRef>
          </c:xVal>
          <c:yVal>
            <c:numRef>
              <c:f>'2023 Perfiles PREVIO'!$F$252:$F$275</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A1A2-440D-A2C9-376948F923E3}"/>
            </c:ext>
          </c:extLst>
        </c:ser>
        <c:ser>
          <c:idx val="5"/>
          <c:order val="3"/>
          <c:tx>
            <c:strRef>
              <c:f>'2023 Perfiles PREVIO'!$H$249:$I$249</c:f>
              <c:strCache>
                <c:ptCount val="1"/>
                <c:pt idx="0">
                  <c:v>MR-4</c:v>
                </c:pt>
              </c:strCache>
            </c:strRef>
          </c:tx>
          <c:spPr>
            <a:ln w="12700" cap="rnd">
              <a:solidFill>
                <a:schemeClr val="accent6"/>
              </a:solidFill>
              <a:round/>
            </a:ln>
            <a:effectLst/>
          </c:spPr>
          <c:marker>
            <c:symbol val="none"/>
          </c:marker>
          <c:xVal>
            <c:numRef>
              <c:f>'2023 Perfiles PREVIO'!$I$252:$I$275</c:f>
              <c:numCache>
                <c:formatCode>#,##0.00</c:formatCode>
                <c:ptCount val="24"/>
                <c:pt idx="0">
                  <c:v>1026.3</c:v>
                </c:pt>
                <c:pt idx="1">
                  <c:v>1026.3</c:v>
                </c:pt>
                <c:pt idx="2">
                  <c:v>1026.3</c:v>
                </c:pt>
                <c:pt idx="3">
                  <c:v>1026.3</c:v>
                </c:pt>
                <c:pt idx="4">
                  <c:v>1026.3</c:v>
                </c:pt>
                <c:pt idx="5">
                  <c:v>1026.3</c:v>
                </c:pt>
                <c:pt idx="6">
                  <c:v>1026.3</c:v>
                </c:pt>
                <c:pt idx="7">
                  <c:v>1026.3</c:v>
                </c:pt>
                <c:pt idx="8">
                  <c:v>1026.3</c:v>
                </c:pt>
                <c:pt idx="9">
                  <c:v>1026.3</c:v>
                </c:pt>
                <c:pt idx="10">
                  <c:v>1026.3</c:v>
                </c:pt>
                <c:pt idx="11">
                  <c:v>1026.3</c:v>
                </c:pt>
              </c:numCache>
            </c:numRef>
          </c:xVal>
          <c:yVal>
            <c:numRef>
              <c:f>'2023 Perfiles PREVIO'!$H$252:$H$275</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A1A2-440D-A2C9-376948F923E3}"/>
            </c:ext>
          </c:extLst>
        </c:ser>
        <c:ser>
          <c:idx val="3"/>
          <c:order val="4"/>
          <c:tx>
            <c:strRef>
              <c:f>'2023 Perfiles PREVIO'!$J$249:$K$249</c:f>
              <c:strCache>
                <c:ptCount val="1"/>
                <c:pt idx="0">
                  <c:v>MR-5</c:v>
                </c:pt>
              </c:strCache>
            </c:strRef>
          </c:tx>
          <c:marker>
            <c:symbol val="none"/>
          </c:marker>
          <c:xVal>
            <c:numRef>
              <c:f>'2023 Perfiles PREVIO'!$K$252:$K$275</c:f>
              <c:numCache>
                <c:formatCode>#,##0.00</c:formatCode>
                <c:ptCount val="24"/>
                <c:pt idx="0">
                  <c:v>1026.3</c:v>
                </c:pt>
                <c:pt idx="1">
                  <c:v>1026.3</c:v>
                </c:pt>
                <c:pt idx="2">
                  <c:v>1026.3</c:v>
                </c:pt>
                <c:pt idx="3">
                  <c:v>1026.3</c:v>
                </c:pt>
                <c:pt idx="4">
                  <c:v>1026.3</c:v>
                </c:pt>
                <c:pt idx="5">
                  <c:v>1026.3</c:v>
                </c:pt>
                <c:pt idx="6">
                  <c:v>1026.3</c:v>
                </c:pt>
                <c:pt idx="7">
                  <c:v>1026.3</c:v>
                </c:pt>
                <c:pt idx="8">
                  <c:v>1026.3</c:v>
                </c:pt>
                <c:pt idx="9">
                  <c:v>1026.3</c:v>
                </c:pt>
              </c:numCache>
            </c:numRef>
          </c:xVal>
          <c:yVal>
            <c:numRef>
              <c:f>'2023 Perfiles PREVIO'!$J$252:$J$275</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4-A1A2-440D-A2C9-376948F923E3}"/>
            </c:ext>
          </c:extLst>
        </c:ser>
        <c:ser>
          <c:idx val="6"/>
          <c:order val="5"/>
          <c:tx>
            <c:strRef>
              <c:f>'2023 Perfiles PREVIO'!$L$249:$M$249</c:f>
              <c:strCache>
                <c:ptCount val="1"/>
                <c:pt idx="0">
                  <c:v>MR-6</c:v>
                </c:pt>
              </c:strCache>
            </c:strRef>
          </c:tx>
          <c:marker>
            <c:symbol val="none"/>
          </c:marker>
          <c:xVal>
            <c:numRef>
              <c:f>'2023 Perfiles PREVIO'!$M$252:$M$275</c:f>
              <c:numCache>
                <c:formatCode>#,##0.00</c:formatCode>
                <c:ptCount val="24"/>
                <c:pt idx="0">
                  <c:v>1026.3</c:v>
                </c:pt>
                <c:pt idx="1">
                  <c:v>1026.3</c:v>
                </c:pt>
                <c:pt idx="2">
                  <c:v>1026.3</c:v>
                </c:pt>
                <c:pt idx="3">
                  <c:v>1026.3</c:v>
                </c:pt>
                <c:pt idx="4">
                  <c:v>1026.3</c:v>
                </c:pt>
                <c:pt idx="5">
                  <c:v>1026.3</c:v>
                </c:pt>
                <c:pt idx="6">
                  <c:v>1026.3</c:v>
                </c:pt>
                <c:pt idx="7">
                  <c:v>1026.3</c:v>
                </c:pt>
                <c:pt idx="8">
                  <c:v>1026.3</c:v>
                </c:pt>
              </c:numCache>
            </c:numRef>
          </c:xVal>
          <c:yVal>
            <c:numRef>
              <c:f>'2023 Perfiles PREVIO'!$L$252:$L$275</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5-A1A2-440D-A2C9-376948F923E3}"/>
            </c:ext>
          </c:extLst>
        </c:ser>
        <c:ser>
          <c:idx val="4"/>
          <c:order val="6"/>
          <c:tx>
            <c:strRef>
              <c:f>'2023 Perfiles PREVIO'!$P$249:$Q$249</c:f>
              <c:strCache>
                <c:ptCount val="1"/>
                <c:pt idx="0">
                  <c:v>MR-B</c:v>
                </c:pt>
              </c:strCache>
            </c:strRef>
          </c:tx>
          <c:marker>
            <c:symbol val="none"/>
          </c:marker>
          <c:xVal>
            <c:numRef>
              <c:f>'2023 Perfiles PREVIO'!$Q$252:$Q$275</c:f>
              <c:numCache>
                <c:formatCode>#,##0.00</c:formatCode>
                <c:ptCount val="24"/>
                <c:pt idx="0">
                  <c:v>1026.0999999999999</c:v>
                </c:pt>
                <c:pt idx="1">
                  <c:v>1026.2</c:v>
                </c:pt>
                <c:pt idx="2">
                  <c:v>1026.2</c:v>
                </c:pt>
                <c:pt idx="3">
                  <c:v>1026.2</c:v>
                </c:pt>
                <c:pt idx="4">
                  <c:v>1026.2</c:v>
                </c:pt>
                <c:pt idx="5">
                  <c:v>1026.2</c:v>
                </c:pt>
                <c:pt idx="6">
                  <c:v>1026.2</c:v>
                </c:pt>
                <c:pt idx="7">
                  <c:v>1026.2</c:v>
                </c:pt>
              </c:numCache>
            </c:numRef>
          </c:xVal>
          <c:yVal>
            <c:numRef>
              <c:f>'2023 Perfiles PREVIO'!$P$252:$P$275</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A1A2-440D-A2C9-376948F923E3}"/>
            </c:ext>
          </c:extLst>
        </c:ser>
        <c:ser>
          <c:idx val="7"/>
          <c:order val="7"/>
          <c:tx>
            <c:strRef>
              <c:f>'2023 Perfiles PREVIO'!$N$249:$O$249</c:f>
              <c:strCache>
                <c:ptCount val="1"/>
                <c:pt idx="0">
                  <c:v>MR-7</c:v>
                </c:pt>
              </c:strCache>
            </c:strRef>
          </c:tx>
          <c:marker>
            <c:symbol val="none"/>
          </c:marker>
          <c:xVal>
            <c:numRef>
              <c:f>'2023 Perfiles PREVIO'!$O$252:$O$275</c:f>
              <c:numCache>
                <c:formatCode>#,##0.00</c:formatCode>
                <c:ptCount val="24"/>
                <c:pt idx="0">
                  <c:v>1026.0999999999999</c:v>
                </c:pt>
              </c:numCache>
            </c:numRef>
          </c:xVal>
          <c:yVal>
            <c:numRef>
              <c:f>'2023 Perfiles PREVIO'!$N$252:$N$275</c:f>
              <c:numCache>
                <c:formatCode>#,##0.00</c:formatCode>
                <c:ptCount val="24"/>
                <c:pt idx="0">
                  <c:v>1</c:v>
                </c:pt>
              </c:numCache>
            </c:numRef>
          </c:yVal>
          <c:smooth val="0"/>
          <c:extLst>
            <c:ext xmlns:c16="http://schemas.microsoft.com/office/drawing/2014/chart" uri="{C3380CC4-5D6E-409C-BE32-E72D297353CC}">
              <c16:uniqueId val="{00000007-A1A2-440D-A2C9-376948F923E3}"/>
            </c:ext>
          </c:extLst>
        </c:ser>
        <c:dLbls>
          <c:showLegendKey val="0"/>
          <c:showVal val="0"/>
          <c:showCatName val="0"/>
          <c:showSerName val="0"/>
          <c:showPercent val="0"/>
          <c:showBubbleSize val="0"/>
        </c:dLbls>
        <c:axId val="-374807072"/>
        <c:axId val="-374793472"/>
      </c:scatterChart>
      <c:valAx>
        <c:axId val="-374807072"/>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93472"/>
        <c:crossesAt val="0"/>
        <c:crossBetween val="midCat"/>
        <c:majorUnit val="5"/>
      </c:valAx>
      <c:valAx>
        <c:axId val="-374793472"/>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8070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a:t>
            </a:r>
            <a:r>
              <a:rPr lang="es-ES" baseline="0"/>
              <a:t> de densidad</a:t>
            </a:r>
            <a:r>
              <a:rPr lang="es-ES"/>
              <a:t>  </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PREVIO'!$S$249:$T$249</c:f>
              <c:strCache>
                <c:ptCount val="1"/>
                <c:pt idx="0">
                  <c:v>MR-1</c:v>
                </c:pt>
              </c:strCache>
            </c:strRef>
          </c:tx>
          <c:spPr>
            <a:ln w="12700" cap="rnd">
              <a:solidFill>
                <a:schemeClr val="accent1"/>
              </a:solidFill>
              <a:round/>
            </a:ln>
            <a:effectLst/>
          </c:spPr>
          <c:marker>
            <c:symbol val="none"/>
          </c:marker>
          <c:xVal>
            <c:numRef>
              <c:f>'2023 Perfiles PREVIO'!$T$252:$T$275</c:f>
              <c:numCache>
                <c:formatCode>#,##0.00</c:formatCode>
                <c:ptCount val="24"/>
                <c:pt idx="0">
                  <c:v>1026.6991449693887</c:v>
                </c:pt>
                <c:pt idx="1">
                  <c:v>1026.6668367262059</c:v>
                </c:pt>
                <c:pt idx="2">
                  <c:v>1026.6784109655439</c:v>
                </c:pt>
                <c:pt idx="3">
                  <c:v>1026.664149777213</c:v>
                </c:pt>
                <c:pt idx="4">
                  <c:v>1026.6674399754424</c:v>
                </c:pt>
                <c:pt idx="5">
                  <c:v>1026.6750779725926</c:v>
                </c:pt>
              </c:numCache>
            </c:numRef>
          </c:xVal>
          <c:yVal>
            <c:numRef>
              <c:f>'2023 Perfiles PREVIO'!$S$252:$S$275</c:f>
              <c:numCache>
                <c:formatCode>#,##0.00</c:formatCode>
                <c:ptCount val="24"/>
                <c:pt idx="0">
                  <c:v>1</c:v>
                </c:pt>
                <c:pt idx="1">
                  <c:v>2</c:v>
                </c:pt>
                <c:pt idx="2">
                  <c:v>3</c:v>
                </c:pt>
                <c:pt idx="3">
                  <c:v>4</c:v>
                </c:pt>
                <c:pt idx="4">
                  <c:v>5</c:v>
                </c:pt>
                <c:pt idx="5">
                  <c:v>6</c:v>
                </c:pt>
              </c:numCache>
            </c:numRef>
          </c:yVal>
          <c:smooth val="1"/>
          <c:extLst>
            <c:ext xmlns:c16="http://schemas.microsoft.com/office/drawing/2014/chart" uri="{C3380CC4-5D6E-409C-BE32-E72D297353CC}">
              <c16:uniqueId val="{00000000-A09D-4CD5-8FD5-0CDD14A010F6}"/>
            </c:ext>
          </c:extLst>
        </c:ser>
        <c:ser>
          <c:idx val="1"/>
          <c:order val="1"/>
          <c:tx>
            <c:strRef>
              <c:f>'2023 Perfiles PREVIO'!$U$249:$V$249</c:f>
              <c:strCache>
                <c:ptCount val="1"/>
                <c:pt idx="0">
                  <c:v>MR-2</c:v>
                </c:pt>
              </c:strCache>
            </c:strRef>
          </c:tx>
          <c:spPr>
            <a:ln w="12700" cap="rnd">
              <a:solidFill>
                <a:schemeClr val="accent2"/>
              </a:solidFill>
              <a:round/>
            </a:ln>
            <a:effectLst/>
          </c:spPr>
          <c:marker>
            <c:symbol val="none"/>
          </c:marker>
          <c:xVal>
            <c:numRef>
              <c:f>'2023 Perfiles PREVIO'!$V$252:$V$275</c:f>
              <c:numCache>
                <c:formatCode>#,##0.00</c:formatCode>
                <c:ptCount val="24"/>
                <c:pt idx="0">
                  <c:v>1026.6830937457348</c:v>
                </c:pt>
                <c:pt idx="1">
                  <c:v>1026.7510052925095</c:v>
                </c:pt>
                <c:pt idx="2">
                  <c:v>1026.739714375384</c:v>
                </c:pt>
                <c:pt idx="3">
                  <c:v>1026.7346560272013</c:v>
                </c:pt>
              </c:numCache>
            </c:numRef>
          </c:xVal>
          <c:yVal>
            <c:numRef>
              <c:f>'2023 Perfiles PREVIO'!$U$252:$U$275</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A09D-4CD5-8FD5-0CDD14A010F6}"/>
            </c:ext>
          </c:extLst>
        </c:ser>
        <c:ser>
          <c:idx val="2"/>
          <c:order val="2"/>
          <c:tx>
            <c:strRef>
              <c:f>'2023 Perfiles PREVIO'!$W$249:$X$249</c:f>
              <c:strCache>
                <c:ptCount val="1"/>
                <c:pt idx="0">
                  <c:v>MR-3</c:v>
                </c:pt>
              </c:strCache>
            </c:strRef>
          </c:tx>
          <c:spPr>
            <a:ln w="12700" cap="rnd">
              <a:solidFill>
                <a:schemeClr val="accent3"/>
              </a:solidFill>
              <a:round/>
            </a:ln>
            <a:effectLst/>
          </c:spPr>
          <c:marker>
            <c:symbol val="none"/>
          </c:marker>
          <c:xVal>
            <c:numRef>
              <c:f>'2023 Perfiles PREVIO'!$X$252:$X$275</c:f>
              <c:numCache>
                <c:formatCode>#,##0.00</c:formatCode>
                <c:ptCount val="24"/>
                <c:pt idx="0">
                  <c:v>1026.6474631165672</c:v>
                </c:pt>
                <c:pt idx="1">
                  <c:v>1026.6815062957712</c:v>
                </c:pt>
                <c:pt idx="2">
                  <c:v>1026.7503869736904</c:v>
                </c:pt>
                <c:pt idx="3">
                  <c:v>1026.8133532427037</c:v>
                </c:pt>
              </c:numCache>
            </c:numRef>
          </c:xVal>
          <c:yVal>
            <c:numRef>
              <c:f>'2023 Perfiles PREVIO'!$W$252:$W$275</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A09D-4CD5-8FD5-0CDD14A010F6}"/>
            </c:ext>
          </c:extLst>
        </c:ser>
        <c:ser>
          <c:idx val="5"/>
          <c:order val="3"/>
          <c:tx>
            <c:strRef>
              <c:f>'2023 Perfiles PREVIO'!$Y$249:$Z$249</c:f>
              <c:strCache>
                <c:ptCount val="1"/>
                <c:pt idx="0">
                  <c:v>MR-4</c:v>
                </c:pt>
              </c:strCache>
            </c:strRef>
          </c:tx>
          <c:spPr>
            <a:ln w="12700" cap="rnd">
              <a:solidFill>
                <a:schemeClr val="accent6"/>
              </a:solidFill>
              <a:round/>
            </a:ln>
            <a:effectLst/>
          </c:spPr>
          <c:marker>
            <c:symbol val="none"/>
          </c:marker>
          <c:xVal>
            <c:numRef>
              <c:f>'2023 Perfiles PREVIO'!$Z$252:$Z$275</c:f>
              <c:numCache>
                <c:formatCode>#,##0.00</c:formatCode>
                <c:ptCount val="24"/>
                <c:pt idx="0">
                  <c:v>1026.7393372276354</c:v>
                </c:pt>
                <c:pt idx="1">
                  <c:v>1026.8022759347805</c:v>
                </c:pt>
                <c:pt idx="2">
                  <c:v>1026.7886725670344</c:v>
                </c:pt>
                <c:pt idx="3">
                  <c:v>1026.7360497961054</c:v>
                </c:pt>
                <c:pt idx="4">
                  <c:v>1026.7233227718857</c:v>
                </c:pt>
                <c:pt idx="5">
                  <c:v>1026.8049915927486</c:v>
                </c:pt>
                <c:pt idx="6">
                  <c:v>1026.8363542468776</c:v>
                </c:pt>
                <c:pt idx="7">
                  <c:v>1026.8673823327053</c:v>
                </c:pt>
                <c:pt idx="8">
                  <c:v>1026.8663952567347</c:v>
                </c:pt>
                <c:pt idx="9">
                  <c:v>1026.8646466671978</c:v>
                </c:pt>
                <c:pt idx="10">
                  <c:v>1026.8462112582158</c:v>
                </c:pt>
                <c:pt idx="11">
                  <c:v>1026.8477229116263</c:v>
                </c:pt>
              </c:numCache>
            </c:numRef>
          </c:xVal>
          <c:yVal>
            <c:numRef>
              <c:f>'2023 Perfiles PREVIO'!$Y$252:$Y$275</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A09D-4CD5-8FD5-0CDD14A010F6}"/>
            </c:ext>
          </c:extLst>
        </c:ser>
        <c:ser>
          <c:idx val="3"/>
          <c:order val="4"/>
          <c:tx>
            <c:strRef>
              <c:f>'2023 Perfiles PREVIO'!$AA$249:$AB$249</c:f>
              <c:strCache>
                <c:ptCount val="1"/>
                <c:pt idx="0">
                  <c:v>MR-5</c:v>
                </c:pt>
              </c:strCache>
            </c:strRef>
          </c:tx>
          <c:marker>
            <c:symbol val="none"/>
          </c:marker>
          <c:xVal>
            <c:numRef>
              <c:f>'2023 Perfiles PREVIO'!$AB$252:$AB$275</c:f>
              <c:numCache>
                <c:formatCode>#,##0.00</c:formatCode>
                <c:ptCount val="24"/>
                <c:pt idx="0">
                  <c:v>1026.7579431194604</c:v>
                </c:pt>
                <c:pt idx="1">
                  <c:v>1026.778491444504</c:v>
                </c:pt>
                <c:pt idx="2">
                  <c:v>1026.7939238235526</c:v>
                </c:pt>
                <c:pt idx="3">
                  <c:v>1026.785549153363</c:v>
                </c:pt>
                <c:pt idx="4">
                  <c:v>1026.7978850301765</c:v>
                </c:pt>
                <c:pt idx="5">
                  <c:v>1026.7911310365789</c:v>
                </c:pt>
                <c:pt idx="6">
                  <c:v>1026.8093974405253</c:v>
                </c:pt>
                <c:pt idx="7">
                  <c:v>1026.8010898991729</c:v>
                </c:pt>
              </c:numCache>
            </c:numRef>
          </c:xVal>
          <c:yVal>
            <c:numRef>
              <c:f>'2023 Perfiles PREVIO'!$AA$252:$AA$275</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4-A09D-4CD5-8FD5-0CDD14A010F6}"/>
            </c:ext>
          </c:extLst>
        </c:ser>
        <c:ser>
          <c:idx val="6"/>
          <c:order val="5"/>
          <c:tx>
            <c:strRef>
              <c:f>'2023 Perfiles PREVIO'!$AC$249:$AD$249</c:f>
              <c:strCache>
                <c:ptCount val="1"/>
                <c:pt idx="0">
                  <c:v>MR-6</c:v>
                </c:pt>
              </c:strCache>
            </c:strRef>
          </c:tx>
          <c:marker>
            <c:symbol val="none"/>
          </c:marker>
          <c:xVal>
            <c:numRef>
              <c:f>'2023 Perfiles PREVIO'!$AD$252:$AD$275</c:f>
              <c:numCache>
                <c:formatCode>#,##0.00</c:formatCode>
                <c:ptCount val="24"/>
                <c:pt idx="0">
                  <c:v>1026.7694401625538</c:v>
                </c:pt>
                <c:pt idx="1">
                  <c:v>1026.775748240967</c:v>
                </c:pt>
                <c:pt idx="2">
                  <c:v>1026.7968447544849</c:v>
                </c:pt>
                <c:pt idx="3">
                  <c:v>1026.8236477886585</c:v>
                </c:pt>
                <c:pt idx="4">
                  <c:v>1026.833913337284</c:v>
                </c:pt>
                <c:pt idx="5">
                  <c:v>1026.8316732711421</c:v>
                </c:pt>
                <c:pt idx="6">
                  <c:v>1026.835131940549</c:v>
                </c:pt>
                <c:pt idx="7">
                  <c:v>1026.8431627388179</c:v>
                </c:pt>
                <c:pt idx="8">
                  <c:v>1026.8403134773043</c:v>
                </c:pt>
              </c:numCache>
            </c:numRef>
          </c:xVal>
          <c:yVal>
            <c:numRef>
              <c:f>'2023 Perfiles PREVIO'!$AC$252:$AC$275</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5-A09D-4CD5-8FD5-0CDD14A010F6}"/>
            </c:ext>
          </c:extLst>
        </c:ser>
        <c:ser>
          <c:idx val="4"/>
          <c:order val="6"/>
          <c:tx>
            <c:strRef>
              <c:f>'2023 Perfiles PREVIO'!$AG$249:$AH$249</c:f>
              <c:strCache>
                <c:ptCount val="1"/>
                <c:pt idx="0">
                  <c:v>MR-B</c:v>
                </c:pt>
              </c:strCache>
            </c:strRef>
          </c:tx>
          <c:marker>
            <c:symbol val="none"/>
          </c:marker>
          <c:xVal>
            <c:numRef>
              <c:f>'2023 Perfiles PREVIO'!$AH$252:$AH$275</c:f>
              <c:numCache>
                <c:formatCode>#,##0.00</c:formatCode>
                <c:ptCount val="24"/>
                <c:pt idx="0">
                  <c:v>1026.7462674575202</c:v>
                </c:pt>
                <c:pt idx="1">
                  <c:v>1026.7476559844065</c:v>
                </c:pt>
                <c:pt idx="2">
                  <c:v>1026.7753465093272</c:v>
                </c:pt>
                <c:pt idx="3">
                  <c:v>1026.7830251345556</c:v>
                </c:pt>
                <c:pt idx="4">
                  <c:v>1026.7602343320646</c:v>
                </c:pt>
                <c:pt idx="5">
                  <c:v>1026.7644219254403</c:v>
                </c:pt>
                <c:pt idx="6">
                  <c:v>1026.7520115897037</c:v>
                </c:pt>
                <c:pt idx="7">
                  <c:v>1026.706596460253</c:v>
                </c:pt>
              </c:numCache>
            </c:numRef>
          </c:xVal>
          <c:yVal>
            <c:numRef>
              <c:f>'2023 Perfiles PREVIO'!$AG$252:$AG$275</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A09D-4CD5-8FD5-0CDD14A010F6}"/>
            </c:ext>
          </c:extLst>
        </c:ser>
        <c:ser>
          <c:idx val="7"/>
          <c:order val="7"/>
          <c:tx>
            <c:strRef>
              <c:f>'2023 Perfiles PREVIO'!$AE$249:$AF$249</c:f>
              <c:strCache>
                <c:ptCount val="1"/>
                <c:pt idx="0">
                  <c:v>MR-7</c:v>
                </c:pt>
              </c:strCache>
            </c:strRef>
          </c:tx>
          <c:marker>
            <c:symbol val="none"/>
          </c:marker>
          <c:xVal>
            <c:numRef>
              <c:f>'2023 Perfiles PREVIO'!$AF$252:$AF$275</c:f>
              <c:numCache>
                <c:formatCode>#,##0.00</c:formatCode>
                <c:ptCount val="24"/>
                <c:pt idx="0">
                  <c:v>1026.6260834133236</c:v>
                </c:pt>
              </c:numCache>
            </c:numRef>
          </c:xVal>
          <c:yVal>
            <c:numRef>
              <c:f>'2023 Perfiles PREVIO'!$AE$252:$AE$275</c:f>
              <c:numCache>
                <c:formatCode>#,##0.00</c:formatCode>
                <c:ptCount val="24"/>
                <c:pt idx="0">
                  <c:v>1</c:v>
                </c:pt>
              </c:numCache>
            </c:numRef>
          </c:yVal>
          <c:smooth val="0"/>
          <c:extLst>
            <c:ext xmlns:c16="http://schemas.microsoft.com/office/drawing/2014/chart" uri="{C3380CC4-5D6E-409C-BE32-E72D297353CC}">
              <c16:uniqueId val="{00000007-A09D-4CD5-8FD5-0CDD14A010F6}"/>
            </c:ext>
          </c:extLst>
        </c:ser>
        <c:dLbls>
          <c:showLegendKey val="0"/>
          <c:showVal val="0"/>
          <c:showCatName val="0"/>
          <c:showSerName val="0"/>
          <c:showPercent val="0"/>
          <c:showBubbleSize val="0"/>
        </c:dLbls>
        <c:axId val="-374791840"/>
        <c:axId val="-364845088"/>
      </c:scatterChart>
      <c:valAx>
        <c:axId val="-37479184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45088"/>
        <c:crossesAt val="0"/>
        <c:crossBetween val="midCat"/>
        <c:majorUnit val="5"/>
      </c:valAx>
      <c:valAx>
        <c:axId val="-36484508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47918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densidad  </a:t>
            </a:r>
          </a:p>
          <a:p>
            <a:pPr>
              <a:defRPr sz="1400" b="0" i="0" u="none" strike="noStrike" kern="1200" spc="0" baseline="0">
                <a:solidFill>
                  <a:schemeClr val="tx1">
                    <a:lumMod val="65000"/>
                    <a:lumOff val="35000"/>
                  </a:schemeClr>
                </a:solidFill>
                <a:latin typeface="+mn-lt"/>
                <a:ea typeface="+mn-ea"/>
                <a:cs typeface="+mn-cs"/>
              </a:defRPr>
            </a:pPr>
            <a:r>
              <a:rPr lang="es-ES" sz="1000"/>
              <a:t>Muestreo 3 </a:t>
            </a:r>
          </a:p>
        </c:rich>
      </c:tx>
      <c:overlay val="0"/>
      <c:spPr>
        <a:noFill/>
        <a:ln>
          <a:noFill/>
        </a:ln>
        <a:effectLst/>
      </c:spPr>
    </c:title>
    <c:autoTitleDeleted val="0"/>
    <c:plotArea>
      <c:layout/>
      <c:scatterChart>
        <c:scatterStyle val="lineMarker"/>
        <c:varyColors val="0"/>
        <c:ser>
          <c:idx val="0"/>
          <c:order val="0"/>
          <c:tx>
            <c:strRef>
              <c:f>'2023 Perfiles PREVIO'!$AJ$249:$AK$249</c:f>
              <c:strCache>
                <c:ptCount val="1"/>
                <c:pt idx="0">
                  <c:v>MR-1</c:v>
                </c:pt>
              </c:strCache>
            </c:strRef>
          </c:tx>
          <c:spPr>
            <a:ln w="12700" cap="rnd">
              <a:solidFill>
                <a:schemeClr val="accent1"/>
              </a:solidFill>
              <a:round/>
            </a:ln>
            <a:effectLst/>
          </c:spPr>
          <c:marker>
            <c:symbol val="none"/>
          </c:marker>
          <c:xVal>
            <c:numRef>
              <c:f>'2023 Perfiles PREVIO'!$AK$252:$AK$275</c:f>
              <c:numCache>
                <c:formatCode>#,##0.00</c:formatCode>
                <c:ptCount val="24"/>
              </c:numCache>
            </c:numRef>
          </c:xVal>
          <c:yVal>
            <c:numRef>
              <c:f>'2023 Perfiles PREVIO'!$AJ$252:$AJ$275</c:f>
              <c:numCache>
                <c:formatCode>#,##0.00</c:formatCode>
                <c:ptCount val="24"/>
              </c:numCache>
            </c:numRef>
          </c:yVal>
          <c:smooth val="1"/>
          <c:extLst>
            <c:ext xmlns:c16="http://schemas.microsoft.com/office/drawing/2014/chart" uri="{C3380CC4-5D6E-409C-BE32-E72D297353CC}">
              <c16:uniqueId val="{00000000-D446-4E34-8FAB-0BA7B1F4281A}"/>
            </c:ext>
          </c:extLst>
        </c:ser>
        <c:ser>
          <c:idx val="1"/>
          <c:order val="1"/>
          <c:tx>
            <c:strRef>
              <c:f>'2023 Perfiles PREVIO'!$AL$249:$AM$249</c:f>
              <c:strCache>
                <c:ptCount val="1"/>
                <c:pt idx="0">
                  <c:v>MR-2</c:v>
                </c:pt>
              </c:strCache>
            </c:strRef>
          </c:tx>
          <c:spPr>
            <a:ln w="12700" cap="rnd">
              <a:solidFill>
                <a:schemeClr val="accent2"/>
              </a:solidFill>
              <a:round/>
            </a:ln>
            <a:effectLst/>
          </c:spPr>
          <c:marker>
            <c:symbol val="none"/>
          </c:marker>
          <c:xVal>
            <c:numRef>
              <c:f>'2023 Perfiles PREVIO'!$AM$252:$AM$275</c:f>
              <c:numCache>
                <c:formatCode>#,##0.00</c:formatCode>
                <c:ptCount val="24"/>
              </c:numCache>
            </c:numRef>
          </c:xVal>
          <c:yVal>
            <c:numRef>
              <c:f>'2023 Perfiles PREVIO'!$AL$252:$AL$275</c:f>
              <c:numCache>
                <c:formatCode>#,##0.00</c:formatCode>
                <c:ptCount val="24"/>
              </c:numCache>
            </c:numRef>
          </c:yVal>
          <c:smooth val="1"/>
          <c:extLst>
            <c:ext xmlns:c16="http://schemas.microsoft.com/office/drawing/2014/chart" uri="{C3380CC4-5D6E-409C-BE32-E72D297353CC}">
              <c16:uniqueId val="{00000001-D446-4E34-8FAB-0BA7B1F4281A}"/>
            </c:ext>
          </c:extLst>
        </c:ser>
        <c:ser>
          <c:idx val="2"/>
          <c:order val="2"/>
          <c:tx>
            <c:strRef>
              <c:f>'2023 Perfiles PREVIO'!$AN$249:$AO$249</c:f>
              <c:strCache>
                <c:ptCount val="1"/>
                <c:pt idx="0">
                  <c:v>MR-3</c:v>
                </c:pt>
              </c:strCache>
            </c:strRef>
          </c:tx>
          <c:spPr>
            <a:ln w="12700" cap="rnd">
              <a:solidFill>
                <a:schemeClr val="accent3"/>
              </a:solidFill>
              <a:round/>
            </a:ln>
            <a:effectLst/>
          </c:spPr>
          <c:marker>
            <c:symbol val="none"/>
          </c:marker>
          <c:xVal>
            <c:numRef>
              <c:f>'2023 Perfiles PREVIO'!$AO$252:$AO$275</c:f>
              <c:numCache>
                <c:formatCode>#,##0.00</c:formatCode>
                <c:ptCount val="24"/>
              </c:numCache>
            </c:numRef>
          </c:xVal>
          <c:yVal>
            <c:numRef>
              <c:f>'2023 Perfiles PREVIO'!$AN$252:$AN$275</c:f>
              <c:numCache>
                <c:formatCode>#,##0.00</c:formatCode>
                <c:ptCount val="24"/>
              </c:numCache>
            </c:numRef>
          </c:yVal>
          <c:smooth val="1"/>
          <c:extLst>
            <c:ext xmlns:c16="http://schemas.microsoft.com/office/drawing/2014/chart" uri="{C3380CC4-5D6E-409C-BE32-E72D297353CC}">
              <c16:uniqueId val="{00000002-D446-4E34-8FAB-0BA7B1F4281A}"/>
            </c:ext>
          </c:extLst>
        </c:ser>
        <c:ser>
          <c:idx val="5"/>
          <c:order val="3"/>
          <c:tx>
            <c:strRef>
              <c:f>'2023 Perfiles PREVIO'!$AP$249:$AQ$249</c:f>
              <c:strCache>
                <c:ptCount val="1"/>
                <c:pt idx="0">
                  <c:v>MR-4</c:v>
                </c:pt>
              </c:strCache>
            </c:strRef>
          </c:tx>
          <c:spPr>
            <a:ln w="12700" cap="rnd">
              <a:solidFill>
                <a:schemeClr val="accent6"/>
              </a:solidFill>
              <a:round/>
            </a:ln>
            <a:effectLst/>
          </c:spPr>
          <c:marker>
            <c:symbol val="none"/>
          </c:marker>
          <c:xVal>
            <c:numRef>
              <c:f>'2023 Perfiles PREVIO'!$AQ$252:$AQ$275</c:f>
              <c:numCache>
                <c:formatCode>#,##0.00</c:formatCode>
                <c:ptCount val="24"/>
              </c:numCache>
            </c:numRef>
          </c:xVal>
          <c:yVal>
            <c:numRef>
              <c:f>'2023 Perfiles PREVIO'!$AP$252:$AP$275</c:f>
              <c:numCache>
                <c:formatCode>#,##0.00</c:formatCode>
                <c:ptCount val="24"/>
              </c:numCache>
            </c:numRef>
          </c:yVal>
          <c:smooth val="1"/>
          <c:extLst>
            <c:ext xmlns:c16="http://schemas.microsoft.com/office/drawing/2014/chart" uri="{C3380CC4-5D6E-409C-BE32-E72D297353CC}">
              <c16:uniqueId val="{00000003-D446-4E34-8FAB-0BA7B1F4281A}"/>
            </c:ext>
          </c:extLst>
        </c:ser>
        <c:ser>
          <c:idx val="3"/>
          <c:order val="4"/>
          <c:tx>
            <c:strRef>
              <c:f>'2023 Perfiles PREVIO'!$AR$249:$AS$249</c:f>
              <c:strCache>
                <c:ptCount val="1"/>
                <c:pt idx="0">
                  <c:v>MR-5</c:v>
                </c:pt>
              </c:strCache>
            </c:strRef>
          </c:tx>
          <c:marker>
            <c:symbol val="none"/>
          </c:marker>
          <c:xVal>
            <c:numRef>
              <c:f>'2023 Perfiles PREVIO'!$AS$252:$AS$275</c:f>
              <c:numCache>
                <c:formatCode>#,##0.00</c:formatCode>
                <c:ptCount val="24"/>
              </c:numCache>
            </c:numRef>
          </c:xVal>
          <c:yVal>
            <c:numRef>
              <c:f>'2023 Perfiles PREVIO'!$AR$252:$AR$275</c:f>
              <c:numCache>
                <c:formatCode>#,##0.00</c:formatCode>
                <c:ptCount val="24"/>
              </c:numCache>
            </c:numRef>
          </c:yVal>
          <c:smooth val="0"/>
          <c:extLst>
            <c:ext xmlns:c16="http://schemas.microsoft.com/office/drawing/2014/chart" uri="{C3380CC4-5D6E-409C-BE32-E72D297353CC}">
              <c16:uniqueId val="{00000004-D446-4E34-8FAB-0BA7B1F4281A}"/>
            </c:ext>
          </c:extLst>
        </c:ser>
        <c:ser>
          <c:idx val="6"/>
          <c:order val="5"/>
          <c:tx>
            <c:strRef>
              <c:f>'2023 Perfiles PREVIO'!$AT$249:$AU$249</c:f>
              <c:strCache>
                <c:ptCount val="1"/>
                <c:pt idx="0">
                  <c:v>MR-6</c:v>
                </c:pt>
              </c:strCache>
            </c:strRef>
          </c:tx>
          <c:marker>
            <c:symbol val="none"/>
          </c:marker>
          <c:xVal>
            <c:numRef>
              <c:f>'2023 Perfiles PREVIO'!$AU$252:$AU$275</c:f>
              <c:numCache>
                <c:formatCode>#,##0.00</c:formatCode>
                <c:ptCount val="24"/>
              </c:numCache>
            </c:numRef>
          </c:xVal>
          <c:yVal>
            <c:numRef>
              <c:f>'2023 Perfiles PREVIO'!$AT$252:$AT$275</c:f>
              <c:numCache>
                <c:formatCode>#,##0.00</c:formatCode>
                <c:ptCount val="24"/>
              </c:numCache>
            </c:numRef>
          </c:yVal>
          <c:smooth val="0"/>
          <c:extLst>
            <c:ext xmlns:c16="http://schemas.microsoft.com/office/drawing/2014/chart" uri="{C3380CC4-5D6E-409C-BE32-E72D297353CC}">
              <c16:uniqueId val="{00000005-D446-4E34-8FAB-0BA7B1F4281A}"/>
            </c:ext>
          </c:extLst>
        </c:ser>
        <c:ser>
          <c:idx val="4"/>
          <c:order val="6"/>
          <c:tx>
            <c:strRef>
              <c:f>'2023 Perfiles PREVIO'!$AX$249:$AY$249</c:f>
              <c:strCache>
                <c:ptCount val="1"/>
                <c:pt idx="0">
                  <c:v>MR-B</c:v>
                </c:pt>
              </c:strCache>
            </c:strRef>
          </c:tx>
          <c:marker>
            <c:symbol val="none"/>
          </c:marker>
          <c:xVal>
            <c:numRef>
              <c:f>'2023 Perfiles PREVIO'!$AY$252:$AY$275</c:f>
              <c:numCache>
                <c:formatCode>#,##0.00</c:formatCode>
                <c:ptCount val="24"/>
              </c:numCache>
            </c:numRef>
          </c:xVal>
          <c:yVal>
            <c:numRef>
              <c:f>'2023 Perfiles PREVIO'!$AX$252:$AX$275</c:f>
              <c:numCache>
                <c:formatCode>#,##0.00</c:formatCode>
                <c:ptCount val="24"/>
              </c:numCache>
            </c:numRef>
          </c:yVal>
          <c:smooth val="0"/>
          <c:extLst>
            <c:ext xmlns:c16="http://schemas.microsoft.com/office/drawing/2014/chart" uri="{C3380CC4-5D6E-409C-BE32-E72D297353CC}">
              <c16:uniqueId val="{00000006-D446-4E34-8FAB-0BA7B1F4281A}"/>
            </c:ext>
          </c:extLst>
        </c:ser>
        <c:ser>
          <c:idx val="7"/>
          <c:order val="7"/>
          <c:tx>
            <c:strRef>
              <c:f>'2023 Perfiles PREVIO'!$AV$249:$AW$249</c:f>
              <c:strCache>
                <c:ptCount val="1"/>
                <c:pt idx="0">
                  <c:v>MR-7</c:v>
                </c:pt>
              </c:strCache>
            </c:strRef>
          </c:tx>
          <c:marker>
            <c:symbol val="none"/>
          </c:marker>
          <c:xVal>
            <c:numRef>
              <c:f>'2023 Perfiles PREVIO'!$AW$252:$AW$275</c:f>
              <c:numCache>
                <c:formatCode>#,##0.00</c:formatCode>
                <c:ptCount val="24"/>
              </c:numCache>
            </c:numRef>
          </c:xVal>
          <c:yVal>
            <c:numRef>
              <c:f>'2023 Perfiles PREVIO'!$AV$252:$AV$275</c:f>
              <c:numCache>
                <c:formatCode>#,##0.00</c:formatCode>
                <c:ptCount val="24"/>
              </c:numCache>
            </c:numRef>
          </c:yVal>
          <c:smooth val="0"/>
          <c:extLst>
            <c:ext xmlns:c16="http://schemas.microsoft.com/office/drawing/2014/chart" uri="{C3380CC4-5D6E-409C-BE32-E72D297353CC}">
              <c16:uniqueId val="{00000007-D446-4E34-8FAB-0BA7B1F4281A}"/>
            </c:ext>
          </c:extLst>
        </c:ser>
        <c:dLbls>
          <c:showLegendKey val="0"/>
          <c:showVal val="0"/>
          <c:showCatName val="0"/>
          <c:showSerName val="0"/>
          <c:showPercent val="0"/>
          <c:showBubbleSize val="0"/>
        </c:dLbls>
        <c:axId val="-364867936"/>
        <c:axId val="-364858144"/>
      </c:scatterChart>
      <c:valAx>
        <c:axId val="-36486793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58144"/>
        <c:crossesAt val="0"/>
        <c:crossBetween val="midCat"/>
        <c:majorUnit val="5"/>
      </c:valAx>
      <c:valAx>
        <c:axId val="-36485814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7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a:t>
            </a:r>
            <a:r>
              <a:rPr lang="es-ES" baseline="0"/>
              <a:t> densidad</a:t>
            </a:r>
            <a:r>
              <a:rPr lang="es-ES"/>
              <a:t>  </a:t>
            </a:r>
          </a:p>
          <a:p>
            <a:pPr>
              <a:defRPr sz="1400" b="0" i="0" u="none" strike="noStrike" kern="1200" spc="0" baseline="0">
                <a:solidFill>
                  <a:schemeClr val="tx1">
                    <a:lumMod val="65000"/>
                    <a:lumOff val="35000"/>
                  </a:schemeClr>
                </a:solidFill>
                <a:latin typeface="+mn-lt"/>
                <a:ea typeface="+mn-ea"/>
                <a:cs typeface="+mn-cs"/>
              </a:defRPr>
            </a:pPr>
            <a:r>
              <a:rPr lang="es-ES" sz="1000"/>
              <a:t>Muestreo 4</a:t>
            </a:r>
          </a:p>
        </c:rich>
      </c:tx>
      <c:overlay val="0"/>
      <c:spPr>
        <a:noFill/>
        <a:ln>
          <a:noFill/>
        </a:ln>
        <a:effectLst/>
      </c:spPr>
    </c:title>
    <c:autoTitleDeleted val="0"/>
    <c:plotArea>
      <c:layout/>
      <c:scatterChart>
        <c:scatterStyle val="lineMarker"/>
        <c:varyColors val="0"/>
        <c:ser>
          <c:idx val="0"/>
          <c:order val="0"/>
          <c:tx>
            <c:strRef>
              <c:f>'2023 Perfiles PREVIO'!$BA$249:$BB$249</c:f>
              <c:strCache>
                <c:ptCount val="1"/>
                <c:pt idx="0">
                  <c:v>MR-1</c:v>
                </c:pt>
              </c:strCache>
            </c:strRef>
          </c:tx>
          <c:spPr>
            <a:ln w="12700" cap="rnd">
              <a:solidFill>
                <a:schemeClr val="accent1"/>
              </a:solidFill>
              <a:round/>
            </a:ln>
            <a:effectLst/>
          </c:spPr>
          <c:marker>
            <c:symbol val="none"/>
          </c:marker>
          <c:xVal>
            <c:numRef>
              <c:f>'2023 Perfiles PREVIO'!$BB$252:$BB$275</c:f>
              <c:numCache>
                <c:formatCode>#,##0.00</c:formatCode>
                <c:ptCount val="24"/>
              </c:numCache>
            </c:numRef>
          </c:xVal>
          <c:yVal>
            <c:numRef>
              <c:f>'2023 Perfiles PREVIO'!$BA$252:$BA$275</c:f>
              <c:numCache>
                <c:formatCode>#,##0.00</c:formatCode>
                <c:ptCount val="24"/>
              </c:numCache>
            </c:numRef>
          </c:yVal>
          <c:smooth val="1"/>
          <c:extLst>
            <c:ext xmlns:c16="http://schemas.microsoft.com/office/drawing/2014/chart" uri="{C3380CC4-5D6E-409C-BE32-E72D297353CC}">
              <c16:uniqueId val="{00000000-2A50-4D4A-A7FF-A952EBAF44C7}"/>
            </c:ext>
          </c:extLst>
        </c:ser>
        <c:ser>
          <c:idx val="1"/>
          <c:order val="1"/>
          <c:tx>
            <c:strRef>
              <c:f>'2023 Perfiles PREVIO'!$BC$249:$BD$249</c:f>
              <c:strCache>
                <c:ptCount val="1"/>
                <c:pt idx="0">
                  <c:v>MR-2</c:v>
                </c:pt>
              </c:strCache>
            </c:strRef>
          </c:tx>
          <c:spPr>
            <a:ln w="12700" cap="rnd">
              <a:solidFill>
                <a:schemeClr val="accent2"/>
              </a:solidFill>
              <a:round/>
            </a:ln>
            <a:effectLst/>
          </c:spPr>
          <c:marker>
            <c:symbol val="none"/>
          </c:marker>
          <c:xVal>
            <c:numRef>
              <c:f>'2023 Perfiles PREVIO'!$BD$252:$BD$275</c:f>
              <c:numCache>
                <c:formatCode>#,##0.00</c:formatCode>
                <c:ptCount val="24"/>
              </c:numCache>
            </c:numRef>
          </c:xVal>
          <c:yVal>
            <c:numRef>
              <c:f>'2023 Perfiles PREVIO'!$BC$252:$BC$275</c:f>
              <c:numCache>
                <c:formatCode>#,##0.00</c:formatCode>
                <c:ptCount val="24"/>
              </c:numCache>
            </c:numRef>
          </c:yVal>
          <c:smooth val="1"/>
          <c:extLst>
            <c:ext xmlns:c16="http://schemas.microsoft.com/office/drawing/2014/chart" uri="{C3380CC4-5D6E-409C-BE32-E72D297353CC}">
              <c16:uniqueId val="{00000001-2A50-4D4A-A7FF-A952EBAF44C7}"/>
            </c:ext>
          </c:extLst>
        </c:ser>
        <c:ser>
          <c:idx val="2"/>
          <c:order val="2"/>
          <c:tx>
            <c:strRef>
              <c:f>'2023 Perfiles PREVIO'!$BE$249:$BF$249</c:f>
              <c:strCache>
                <c:ptCount val="1"/>
                <c:pt idx="0">
                  <c:v>MR-3</c:v>
                </c:pt>
              </c:strCache>
            </c:strRef>
          </c:tx>
          <c:spPr>
            <a:ln w="12700" cap="rnd">
              <a:solidFill>
                <a:schemeClr val="accent3"/>
              </a:solidFill>
              <a:round/>
            </a:ln>
            <a:effectLst/>
          </c:spPr>
          <c:marker>
            <c:symbol val="none"/>
          </c:marker>
          <c:xVal>
            <c:numRef>
              <c:f>'2023 Perfiles PREVIO'!$BF$252:$BF$275</c:f>
              <c:numCache>
                <c:formatCode>#,##0.00</c:formatCode>
                <c:ptCount val="24"/>
              </c:numCache>
            </c:numRef>
          </c:xVal>
          <c:yVal>
            <c:numRef>
              <c:f>'2023 Perfiles PREVIO'!$BE$252:$BE$275</c:f>
              <c:numCache>
                <c:formatCode>#,##0.00</c:formatCode>
                <c:ptCount val="24"/>
              </c:numCache>
            </c:numRef>
          </c:yVal>
          <c:smooth val="1"/>
          <c:extLst>
            <c:ext xmlns:c16="http://schemas.microsoft.com/office/drawing/2014/chart" uri="{C3380CC4-5D6E-409C-BE32-E72D297353CC}">
              <c16:uniqueId val="{00000002-2A50-4D4A-A7FF-A952EBAF44C7}"/>
            </c:ext>
          </c:extLst>
        </c:ser>
        <c:ser>
          <c:idx val="5"/>
          <c:order val="3"/>
          <c:tx>
            <c:strRef>
              <c:f>'2023 Perfiles PREVIO'!$BG$249:$BH$249</c:f>
              <c:strCache>
                <c:ptCount val="1"/>
                <c:pt idx="0">
                  <c:v>MR-4</c:v>
                </c:pt>
              </c:strCache>
            </c:strRef>
          </c:tx>
          <c:spPr>
            <a:ln w="12700" cap="rnd">
              <a:solidFill>
                <a:schemeClr val="accent6"/>
              </a:solidFill>
              <a:round/>
            </a:ln>
            <a:effectLst/>
          </c:spPr>
          <c:marker>
            <c:symbol val="none"/>
          </c:marker>
          <c:xVal>
            <c:numRef>
              <c:f>'2023 Perfiles PREVIO'!$BH$252:$BH$275</c:f>
              <c:numCache>
                <c:formatCode>#,##0.00</c:formatCode>
                <c:ptCount val="24"/>
              </c:numCache>
            </c:numRef>
          </c:xVal>
          <c:yVal>
            <c:numRef>
              <c:f>'2023 Perfiles PREVIO'!$BG$252:$BG$275</c:f>
              <c:numCache>
                <c:formatCode>#,##0.00</c:formatCode>
                <c:ptCount val="24"/>
              </c:numCache>
            </c:numRef>
          </c:yVal>
          <c:smooth val="1"/>
          <c:extLst>
            <c:ext xmlns:c16="http://schemas.microsoft.com/office/drawing/2014/chart" uri="{C3380CC4-5D6E-409C-BE32-E72D297353CC}">
              <c16:uniqueId val="{00000003-2A50-4D4A-A7FF-A952EBAF44C7}"/>
            </c:ext>
          </c:extLst>
        </c:ser>
        <c:ser>
          <c:idx val="3"/>
          <c:order val="4"/>
          <c:tx>
            <c:strRef>
              <c:f>'2023 Perfiles PREVIO'!$BI$249:$BJ$249</c:f>
              <c:strCache>
                <c:ptCount val="1"/>
                <c:pt idx="0">
                  <c:v>MR-5</c:v>
                </c:pt>
              </c:strCache>
            </c:strRef>
          </c:tx>
          <c:marker>
            <c:symbol val="none"/>
          </c:marker>
          <c:xVal>
            <c:numRef>
              <c:f>'2023 Perfiles PREVIO'!$BJ$252:$BJ$275</c:f>
              <c:numCache>
                <c:formatCode>#,##0.00</c:formatCode>
                <c:ptCount val="24"/>
              </c:numCache>
            </c:numRef>
          </c:xVal>
          <c:yVal>
            <c:numRef>
              <c:f>'2023 Perfiles PREVIO'!$BI$252:$BI$275</c:f>
              <c:numCache>
                <c:formatCode>#,##0.00</c:formatCode>
                <c:ptCount val="24"/>
              </c:numCache>
            </c:numRef>
          </c:yVal>
          <c:smooth val="0"/>
          <c:extLst>
            <c:ext xmlns:c16="http://schemas.microsoft.com/office/drawing/2014/chart" uri="{C3380CC4-5D6E-409C-BE32-E72D297353CC}">
              <c16:uniqueId val="{00000004-2A50-4D4A-A7FF-A952EBAF44C7}"/>
            </c:ext>
          </c:extLst>
        </c:ser>
        <c:ser>
          <c:idx val="6"/>
          <c:order val="5"/>
          <c:tx>
            <c:strRef>
              <c:f>'2023 Perfiles PREVIO'!$BK$249:$BL$249</c:f>
              <c:strCache>
                <c:ptCount val="1"/>
                <c:pt idx="0">
                  <c:v>MR-6</c:v>
                </c:pt>
              </c:strCache>
            </c:strRef>
          </c:tx>
          <c:marker>
            <c:symbol val="none"/>
          </c:marker>
          <c:xVal>
            <c:numRef>
              <c:f>'2023 Perfiles PREVIO'!$BL$252:$BL$275</c:f>
              <c:numCache>
                <c:formatCode>#,##0.00</c:formatCode>
                <c:ptCount val="24"/>
              </c:numCache>
            </c:numRef>
          </c:xVal>
          <c:yVal>
            <c:numRef>
              <c:f>'2023 Perfiles PREVIO'!$BK$252:$BK$275</c:f>
              <c:numCache>
                <c:formatCode>#,##0.00</c:formatCode>
                <c:ptCount val="24"/>
              </c:numCache>
            </c:numRef>
          </c:yVal>
          <c:smooth val="0"/>
          <c:extLst>
            <c:ext xmlns:c16="http://schemas.microsoft.com/office/drawing/2014/chart" uri="{C3380CC4-5D6E-409C-BE32-E72D297353CC}">
              <c16:uniqueId val="{00000005-2A50-4D4A-A7FF-A952EBAF44C7}"/>
            </c:ext>
          </c:extLst>
        </c:ser>
        <c:ser>
          <c:idx val="4"/>
          <c:order val="6"/>
          <c:tx>
            <c:strRef>
              <c:f>'2023 Perfiles PREVIO'!$BO$249:$BP$249</c:f>
              <c:strCache>
                <c:ptCount val="1"/>
                <c:pt idx="0">
                  <c:v>MR-B</c:v>
                </c:pt>
              </c:strCache>
            </c:strRef>
          </c:tx>
          <c:marker>
            <c:symbol val="none"/>
          </c:marker>
          <c:xVal>
            <c:numRef>
              <c:f>'2023 Perfiles PREVIO'!$BP$252:$BP$275</c:f>
              <c:numCache>
                <c:formatCode>#,##0.00</c:formatCode>
                <c:ptCount val="24"/>
              </c:numCache>
            </c:numRef>
          </c:xVal>
          <c:yVal>
            <c:numRef>
              <c:f>'2023 Perfiles PREVIO'!$BO$252:$BO$275</c:f>
              <c:numCache>
                <c:formatCode>#,##0.00</c:formatCode>
                <c:ptCount val="24"/>
              </c:numCache>
            </c:numRef>
          </c:yVal>
          <c:smooth val="0"/>
          <c:extLst>
            <c:ext xmlns:c16="http://schemas.microsoft.com/office/drawing/2014/chart" uri="{C3380CC4-5D6E-409C-BE32-E72D297353CC}">
              <c16:uniqueId val="{00000006-2A50-4D4A-A7FF-A952EBAF44C7}"/>
            </c:ext>
          </c:extLst>
        </c:ser>
        <c:ser>
          <c:idx val="7"/>
          <c:order val="7"/>
          <c:tx>
            <c:strRef>
              <c:f>'2023 Perfiles PREVIO'!$BM$249:$BN$249</c:f>
              <c:strCache>
                <c:ptCount val="1"/>
                <c:pt idx="0">
                  <c:v>MR-7</c:v>
                </c:pt>
              </c:strCache>
            </c:strRef>
          </c:tx>
          <c:marker>
            <c:symbol val="none"/>
          </c:marker>
          <c:xVal>
            <c:numRef>
              <c:f>'2023 Perfiles PREVIO'!$BN$252:$BN$275</c:f>
              <c:numCache>
                <c:formatCode>#,##0.00</c:formatCode>
                <c:ptCount val="24"/>
              </c:numCache>
            </c:numRef>
          </c:xVal>
          <c:yVal>
            <c:numRef>
              <c:f>'2023 Perfiles PREVIO'!$BM$252:$BM$275</c:f>
              <c:numCache>
                <c:formatCode>#,##0.00</c:formatCode>
                <c:ptCount val="24"/>
              </c:numCache>
            </c:numRef>
          </c:yVal>
          <c:smooth val="0"/>
          <c:extLst>
            <c:ext xmlns:c16="http://schemas.microsoft.com/office/drawing/2014/chart" uri="{C3380CC4-5D6E-409C-BE32-E72D297353CC}">
              <c16:uniqueId val="{00000007-2A50-4D4A-A7FF-A952EBAF44C7}"/>
            </c:ext>
          </c:extLst>
        </c:ser>
        <c:dLbls>
          <c:showLegendKey val="0"/>
          <c:showVal val="0"/>
          <c:showCatName val="0"/>
          <c:showSerName val="0"/>
          <c:showPercent val="0"/>
          <c:showBubbleSize val="0"/>
        </c:dLbls>
        <c:axId val="-364876096"/>
        <c:axId val="-364860864"/>
      </c:scatterChart>
      <c:valAx>
        <c:axId val="-36487609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0864"/>
        <c:crossesAt val="0"/>
        <c:crossBetween val="midCat"/>
        <c:majorUnit val="5"/>
      </c:valAx>
      <c:valAx>
        <c:axId val="-3648608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760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Oxígeno disuelto   </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PREVIO'!$B$308:$C$308</c:f>
              <c:strCache>
                <c:ptCount val="1"/>
                <c:pt idx="0">
                  <c:v>MR-1</c:v>
                </c:pt>
              </c:strCache>
            </c:strRef>
          </c:tx>
          <c:spPr>
            <a:ln w="12700" cap="rnd">
              <a:solidFill>
                <a:schemeClr val="accent1"/>
              </a:solidFill>
              <a:round/>
            </a:ln>
            <a:effectLst/>
          </c:spPr>
          <c:marker>
            <c:symbol val="none"/>
          </c:marker>
          <c:xVal>
            <c:numRef>
              <c:f>'2023 Perfiles PREVIO'!$C$311:$C$334</c:f>
              <c:numCache>
                <c:formatCode>#,##0.00</c:formatCode>
                <c:ptCount val="24"/>
                <c:pt idx="0">
                  <c:v>7.2</c:v>
                </c:pt>
                <c:pt idx="1">
                  <c:v>7.3</c:v>
                </c:pt>
                <c:pt idx="2">
                  <c:v>7.2</c:v>
                </c:pt>
                <c:pt idx="3">
                  <c:v>7.2</c:v>
                </c:pt>
                <c:pt idx="4">
                  <c:v>7.2</c:v>
                </c:pt>
                <c:pt idx="5">
                  <c:v>7.2</c:v>
                </c:pt>
                <c:pt idx="6">
                  <c:v>7.2</c:v>
                </c:pt>
              </c:numCache>
            </c:numRef>
          </c:xVal>
          <c:yVal>
            <c:numRef>
              <c:f>'2023 Perfiles PREVIO'!$B$311:$B$334</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0-C1F2-45D5-9689-A91F8219198B}"/>
            </c:ext>
          </c:extLst>
        </c:ser>
        <c:ser>
          <c:idx val="1"/>
          <c:order val="1"/>
          <c:tx>
            <c:strRef>
              <c:f>'2023 Perfiles PREVIO'!$D$308:$E$308</c:f>
              <c:strCache>
                <c:ptCount val="1"/>
                <c:pt idx="0">
                  <c:v>MR-2</c:v>
                </c:pt>
              </c:strCache>
            </c:strRef>
          </c:tx>
          <c:spPr>
            <a:ln w="12700" cap="rnd">
              <a:solidFill>
                <a:schemeClr val="accent2"/>
              </a:solidFill>
              <a:round/>
            </a:ln>
            <a:effectLst/>
          </c:spPr>
          <c:marker>
            <c:symbol val="none"/>
          </c:marker>
          <c:xVal>
            <c:numRef>
              <c:f>'2023 Perfiles PREVIO'!$E$311:$E$334</c:f>
              <c:numCache>
                <c:formatCode>#,##0.00</c:formatCode>
                <c:ptCount val="24"/>
                <c:pt idx="0">
                  <c:v>7.2</c:v>
                </c:pt>
                <c:pt idx="1">
                  <c:v>7.3</c:v>
                </c:pt>
                <c:pt idx="2">
                  <c:v>7.3</c:v>
                </c:pt>
                <c:pt idx="3">
                  <c:v>7.3</c:v>
                </c:pt>
              </c:numCache>
            </c:numRef>
          </c:xVal>
          <c:yVal>
            <c:numRef>
              <c:f>'2023 Perfiles PREVIO'!$D$311:$D$334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C1F2-45D5-9689-A91F8219198B}"/>
            </c:ext>
          </c:extLst>
        </c:ser>
        <c:ser>
          <c:idx val="2"/>
          <c:order val="2"/>
          <c:tx>
            <c:strRef>
              <c:f>'2023 Perfiles PREVIO'!$F$308:$G$308</c:f>
              <c:strCache>
                <c:ptCount val="1"/>
                <c:pt idx="0">
                  <c:v>MR-3</c:v>
                </c:pt>
              </c:strCache>
            </c:strRef>
          </c:tx>
          <c:spPr>
            <a:ln w="12700" cap="rnd">
              <a:solidFill>
                <a:schemeClr val="accent3"/>
              </a:solidFill>
              <a:round/>
            </a:ln>
            <a:effectLst/>
          </c:spPr>
          <c:marker>
            <c:symbol val="none"/>
          </c:marker>
          <c:xVal>
            <c:numRef>
              <c:f>'2023 Perfiles PREVIO'!$G$311:$G$334</c:f>
              <c:numCache>
                <c:formatCode>#,##0.00</c:formatCode>
                <c:ptCount val="24"/>
                <c:pt idx="0">
                  <c:v>7.2</c:v>
                </c:pt>
                <c:pt idx="1">
                  <c:v>7.2</c:v>
                </c:pt>
                <c:pt idx="2">
                  <c:v>7.2</c:v>
                </c:pt>
                <c:pt idx="3">
                  <c:v>7.2</c:v>
                </c:pt>
              </c:numCache>
            </c:numRef>
          </c:xVal>
          <c:yVal>
            <c:numRef>
              <c:f>'2023 Perfiles PREVIO'!$F$311:$F$334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C1F2-45D5-9689-A91F8219198B}"/>
            </c:ext>
          </c:extLst>
        </c:ser>
        <c:ser>
          <c:idx val="3"/>
          <c:order val="3"/>
          <c:tx>
            <c:strRef>
              <c:f>'2023 Perfiles PREVIO'!$H$308:$I$308</c:f>
              <c:strCache>
                <c:ptCount val="1"/>
                <c:pt idx="0">
                  <c:v>MR-4</c:v>
                </c:pt>
              </c:strCache>
            </c:strRef>
          </c:tx>
          <c:spPr>
            <a:ln w="12700" cap="rnd">
              <a:solidFill>
                <a:schemeClr val="accent4"/>
              </a:solidFill>
              <a:round/>
            </a:ln>
            <a:effectLst/>
          </c:spPr>
          <c:marker>
            <c:symbol val="none"/>
          </c:marker>
          <c:xVal>
            <c:numRef>
              <c:f>'2023 Perfiles PREVIO'!$I$311:$I$334</c:f>
              <c:numCache>
                <c:formatCode>#,##0.00</c:formatCode>
                <c:ptCount val="24"/>
                <c:pt idx="0">
                  <c:v>7.2</c:v>
                </c:pt>
                <c:pt idx="1">
                  <c:v>7.2</c:v>
                </c:pt>
                <c:pt idx="2">
                  <c:v>7.2</c:v>
                </c:pt>
                <c:pt idx="3">
                  <c:v>7.2</c:v>
                </c:pt>
                <c:pt idx="4">
                  <c:v>7.2</c:v>
                </c:pt>
                <c:pt idx="5">
                  <c:v>7.2</c:v>
                </c:pt>
                <c:pt idx="6">
                  <c:v>7.2</c:v>
                </c:pt>
                <c:pt idx="7">
                  <c:v>7.2</c:v>
                </c:pt>
                <c:pt idx="8">
                  <c:v>7.2</c:v>
                </c:pt>
                <c:pt idx="9">
                  <c:v>7.2</c:v>
                </c:pt>
                <c:pt idx="10">
                  <c:v>7.2</c:v>
                </c:pt>
                <c:pt idx="11">
                  <c:v>7.2</c:v>
                </c:pt>
              </c:numCache>
            </c:numRef>
          </c:xVal>
          <c:yVal>
            <c:numRef>
              <c:f>'2023 Perfiles PREVIO'!$H$311:$H$334</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C1F2-45D5-9689-A91F8219198B}"/>
            </c:ext>
          </c:extLst>
        </c:ser>
        <c:ser>
          <c:idx val="5"/>
          <c:order val="4"/>
          <c:tx>
            <c:strRef>
              <c:f>'2023 Perfiles PREVIO'!$J$308:$K$308</c:f>
              <c:strCache>
                <c:ptCount val="1"/>
                <c:pt idx="0">
                  <c:v>MR-5</c:v>
                </c:pt>
              </c:strCache>
            </c:strRef>
          </c:tx>
          <c:spPr>
            <a:ln w="12700" cap="rnd">
              <a:solidFill>
                <a:schemeClr val="accent6"/>
              </a:solidFill>
              <a:round/>
            </a:ln>
            <a:effectLst/>
          </c:spPr>
          <c:marker>
            <c:symbol val="none"/>
          </c:marker>
          <c:xVal>
            <c:numRef>
              <c:f>'2023 Perfiles PREVIO'!$K$311:$K$334</c:f>
              <c:numCache>
                <c:formatCode>#,##0.00</c:formatCode>
                <c:ptCount val="24"/>
                <c:pt idx="0">
                  <c:v>7.2</c:v>
                </c:pt>
                <c:pt idx="1">
                  <c:v>7.2</c:v>
                </c:pt>
                <c:pt idx="2">
                  <c:v>7.2</c:v>
                </c:pt>
                <c:pt idx="3">
                  <c:v>7.2</c:v>
                </c:pt>
                <c:pt idx="4">
                  <c:v>7.2</c:v>
                </c:pt>
                <c:pt idx="5">
                  <c:v>7.2</c:v>
                </c:pt>
                <c:pt idx="6">
                  <c:v>7.2</c:v>
                </c:pt>
                <c:pt idx="7">
                  <c:v>7.2</c:v>
                </c:pt>
                <c:pt idx="8">
                  <c:v>7.2</c:v>
                </c:pt>
                <c:pt idx="9">
                  <c:v>7.2</c:v>
                </c:pt>
              </c:numCache>
            </c:numRef>
          </c:xVal>
          <c:yVal>
            <c:numRef>
              <c:f>'2023 Perfiles PREVIO'!$J$311:$J$334</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1"/>
          <c:extLst>
            <c:ext xmlns:c16="http://schemas.microsoft.com/office/drawing/2014/chart" uri="{C3380CC4-5D6E-409C-BE32-E72D297353CC}">
              <c16:uniqueId val="{00000004-C1F2-45D5-9689-A91F8219198B}"/>
            </c:ext>
          </c:extLst>
        </c:ser>
        <c:ser>
          <c:idx val="6"/>
          <c:order val="5"/>
          <c:tx>
            <c:strRef>
              <c:f>'2023 Perfiles PREVIO'!$L$308:$M$308</c:f>
              <c:strCache>
                <c:ptCount val="1"/>
                <c:pt idx="0">
                  <c:v>MR-6</c:v>
                </c:pt>
              </c:strCache>
            </c:strRef>
          </c:tx>
          <c:marker>
            <c:symbol val="none"/>
          </c:marker>
          <c:xVal>
            <c:numRef>
              <c:f>'2023 Perfiles PREVIO'!$M$311:$M$334</c:f>
              <c:numCache>
                <c:formatCode>#,##0.00</c:formatCode>
                <c:ptCount val="24"/>
                <c:pt idx="0">
                  <c:v>7.2</c:v>
                </c:pt>
                <c:pt idx="1">
                  <c:v>7.2</c:v>
                </c:pt>
                <c:pt idx="2">
                  <c:v>7.2</c:v>
                </c:pt>
                <c:pt idx="3">
                  <c:v>7.2</c:v>
                </c:pt>
                <c:pt idx="4">
                  <c:v>7.2</c:v>
                </c:pt>
                <c:pt idx="5">
                  <c:v>7.2</c:v>
                </c:pt>
                <c:pt idx="6">
                  <c:v>7.2</c:v>
                </c:pt>
                <c:pt idx="7">
                  <c:v>7.2</c:v>
                </c:pt>
                <c:pt idx="8">
                  <c:v>7.2</c:v>
                </c:pt>
              </c:numCache>
            </c:numRef>
          </c:xVal>
          <c:yVal>
            <c:numRef>
              <c:f>'2023 Perfiles PREVIO'!$L$311:$L$334</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5-C1F2-45D5-9689-A91F8219198B}"/>
            </c:ext>
          </c:extLst>
        </c:ser>
        <c:ser>
          <c:idx val="4"/>
          <c:order val="6"/>
          <c:tx>
            <c:strRef>
              <c:f>'2023 Perfiles PREVIO'!$P$308:$Q$308</c:f>
              <c:strCache>
                <c:ptCount val="1"/>
                <c:pt idx="0">
                  <c:v>MR-B</c:v>
                </c:pt>
              </c:strCache>
            </c:strRef>
          </c:tx>
          <c:marker>
            <c:symbol val="none"/>
          </c:marker>
          <c:xVal>
            <c:numRef>
              <c:f>'2023 Perfiles PREVIO'!$Q$311:$Q$334</c:f>
              <c:numCache>
                <c:formatCode>#,##0.00</c:formatCode>
                <c:ptCount val="24"/>
                <c:pt idx="0">
                  <c:v>6.9</c:v>
                </c:pt>
                <c:pt idx="1">
                  <c:v>6.9</c:v>
                </c:pt>
                <c:pt idx="2">
                  <c:v>6.9</c:v>
                </c:pt>
                <c:pt idx="3">
                  <c:v>6.9</c:v>
                </c:pt>
                <c:pt idx="4">
                  <c:v>6.9</c:v>
                </c:pt>
                <c:pt idx="5">
                  <c:v>6.9</c:v>
                </c:pt>
                <c:pt idx="6">
                  <c:v>6.9</c:v>
                </c:pt>
                <c:pt idx="7">
                  <c:v>6.9</c:v>
                </c:pt>
              </c:numCache>
            </c:numRef>
          </c:xVal>
          <c:yVal>
            <c:numRef>
              <c:f>'2023 Perfiles PREVIO'!$P$311:$P$334</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C1F2-45D5-9689-A91F8219198B}"/>
            </c:ext>
          </c:extLst>
        </c:ser>
        <c:ser>
          <c:idx val="7"/>
          <c:order val="7"/>
          <c:tx>
            <c:strRef>
              <c:f>'2023 Perfiles PREVIO'!$N$308:$O$308</c:f>
              <c:strCache>
                <c:ptCount val="1"/>
                <c:pt idx="0">
                  <c:v>MR-7</c:v>
                </c:pt>
              </c:strCache>
            </c:strRef>
          </c:tx>
          <c:marker>
            <c:symbol val="none"/>
          </c:marker>
          <c:xVal>
            <c:numRef>
              <c:f>'2023 Perfiles PREVIO'!$O$311:$O$334</c:f>
              <c:numCache>
                <c:formatCode>#,##0.00</c:formatCode>
                <c:ptCount val="24"/>
                <c:pt idx="0">
                  <c:v>6.4</c:v>
                </c:pt>
              </c:numCache>
            </c:numRef>
          </c:xVal>
          <c:yVal>
            <c:numRef>
              <c:f>'2023 Perfiles PREVIO'!$N$311:$N$334</c:f>
              <c:numCache>
                <c:formatCode>#,##0.00</c:formatCode>
                <c:ptCount val="24"/>
                <c:pt idx="0">
                  <c:v>1</c:v>
                </c:pt>
              </c:numCache>
            </c:numRef>
          </c:yVal>
          <c:smooth val="0"/>
          <c:extLst>
            <c:ext xmlns:c16="http://schemas.microsoft.com/office/drawing/2014/chart" uri="{C3380CC4-5D6E-409C-BE32-E72D297353CC}">
              <c16:uniqueId val="{00000007-C1F2-45D5-9689-A91F8219198B}"/>
            </c:ext>
          </c:extLst>
        </c:ser>
        <c:dLbls>
          <c:showLegendKey val="0"/>
          <c:showVal val="0"/>
          <c:showCatName val="0"/>
          <c:showSerName val="0"/>
          <c:showPercent val="0"/>
          <c:showBubbleSize val="0"/>
        </c:dLbls>
        <c:axId val="-364849984"/>
        <c:axId val="-364849440"/>
      </c:scatterChart>
      <c:valAx>
        <c:axId val="-36484998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mg/l</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49440"/>
        <c:crossesAt val="0"/>
        <c:crossBetween val="midCat"/>
        <c:majorUnit val="5"/>
      </c:valAx>
      <c:valAx>
        <c:axId val="-364849440"/>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499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Oxígeno disuelto   </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PREVIO'!$S$308:$T$308</c:f>
              <c:strCache>
                <c:ptCount val="1"/>
                <c:pt idx="0">
                  <c:v>MR-1</c:v>
                </c:pt>
              </c:strCache>
            </c:strRef>
          </c:tx>
          <c:spPr>
            <a:ln w="12700" cap="rnd">
              <a:solidFill>
                <a:schemeClr val="accent1"/>
              </a:solidFill>
              <a:round/>
            </a:ln>
            <a:effectLst/>
          </c:spPr>
          <c:marker>
            <c:symbol val="none"/>
          </c:marker>
          <c:xVal>
            <c:numRef>
              <c:f>'2023 Perfiles PREVIO'!$T$311:$T$334</c:f>
              <c:numCache>
                <c:formatCode>#,##0.00</c:formatCode>
                <c:ptCount val="24"/>
                <c:pt idx="0">
                  <c:v>7.13</c:v>
                </c:pt>
                <c:pt idx="1">
                  <c:v>7.12</c:v>
                </c:pt>
                <c:pt idx="2">
                  <c:v>7.120000000000001</c:v>
                </c:pt>
                <c:pt idx="3">
                  <c:v>7.1215384615384627</c:v>
                </c:pt>
                <c:pt idx="4">
                  <c:v>7.12</c:v>
                </c:pt>
                <c:pt idx="5">
                  <c:v>7.13</c:v>
                </c:pt>
              </c:numCache>
            </c:numRef>
          </c:xVal>
          <c:yVal>
            <c:numRef>
              <c:f>'2023 Perfiles PREVIO'!$S$311:$S$334</c:f>
              <c:numCache>
                <c:formatCode>#,##0.00</c:formatCode>
                <c:ptCount val="24"/>
                <c:pt idx="0">
                  <c:v>1</c:v>
                </c:pt>
                <c:pt idx="1">
                  <c:v>2</c:v>
                </c:pt>
                <c:pt idx="2">
                  <c:v>3</c:v>
                </c:pt>
                <c:pt idx="3">
                  <c:v>4</c:v>
                </c:pt>
                <c:pt idx="4">
                  <c:v>5</c:v>
                </c:pt>
                <c:pt idx="5">
                  <c:v>6</c:v>
                </c:pt>
              </c:numCache>
            </c:numRef>
          </c:yVal>
          <c:smooth val="1"/>
          <c:extLst>
            <c:ext xmlns:c16="http://schemas.microsoft.com/office/drawing/2014/chart" uri="{C3380CC4-5D6E-409C-BE32-E72D297353CC}">
              <c16:uniqueId val="{00000000-7B5E-46D3-BE21-DC54BF097856}"/>
            </c:ext>
          </c:extLst>
        </c:ser>
        <c:ser>
          <c:idx val="1"/>
          <c:order val="1"/>
          <c:tx>
            <c:strRef>
              <c:f>'2023 Perfiles PREVIO'!$U$308:$V$308</c:f>
              <c:strCache>
                <c:ptCount val="1"/>
                <c:pt idx="0">
                  <c:v>MR-2</c:v>
                </c:pt>
              </c:strCache>
            </c:strRef>
          </c:tx>
          <c:spPr>
            <a:ln w="12700" cap="rnd">
              <a:solidFill>
                <a:schemeClr val="accent2"/>
              </a:solidFill>
              <a:round/>
            </a:ln>
            <a:effectLst/>
          </c:spPr>
          <c:marker>
            <c:symbol val="none"/>
          </c:marker>
          <c:xVal>
            <c:numRef>
              <c:f>'2023 Perfiles PREVIO'!$V$311:$V$334</c:f>
              <c:numCache>
                <c:formatCode>#,##0.00</c:formatCode>
                <c:ptCount val="24"/>
                <c:pt idx="0">
                  <c:v>7.0622222222222213</c:v>
                </c:pt>
                <c:pt idx="1">
                  <c:v>7.05</c:v>
                </c:pt>
                <c:pt idx="2">
                  <c:v>7.05</c:v>
                </c:pt>
                <c:pt idx="3">
                  <c:v>7.05</c:v>
                </c:pt>
              </c:numCache>
            </c:numRef>
          </c:xVal>
          <c:yVal>
            <c:numRef>
              <c:f>'2023 Perfiles PREVIO'!$U$311:$U$334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7B5E-46D3-BE21-DC54BF097856}"/>
            </c:ext>
          </c:extLst>
        </c:ser>
        <c:ser>
          <c:idx val="2"/>
          <c:order val="2"/>
          <c:tx>
            <c:strRef>
              <c:f>'2023 Perfiles PREVIO'!$W$308:$X$308</c:f>
              <c:strCache>
                <c:ptCount val="1"/>
                <c:pt idx="0">
                  <c:v>MR-3</c:v>
                </c:pt>
              </c:strCache>
            </c:strRef>
          </c:tx>
          <c:spPr>
            <a:ln w="12700" cap="rnd">
              <a:solidFill>
                <a:schemeClr val="accent3"/>
              </a:solidFill>
              <a:round/>
            </a:ln>
            <a:effectLst/>
          </c:spPr>
          <c:marker>
            <c:symbol val="none"/>
          </c:marker>
          <c:xVal>
            <c:numRef>
              <c:f>'2023 Perfiles PREVIO'!$X$311:$X$334</c:f>
              <c:numCache>
                <c:formatCode>#,##0.00</c:formatCode>
                <c:ptCount val="24"/>
                <c:pt idx="0">
                  <c:v>7.4633333333333338</c:v>
                </c:pt>
                <c:pt idx="1">
                  <c:v>7.4455555555555559</c:v>
                </c:pt>
                <c:pt idx="2">
                  <c:v>7.4050000000000002</c:v>
                </c:pt>
                <c:pt idx="3">
                  <c:v>7.36</c:v>
                </c:pt>
              </c:numCache>
            </c:numRef>
          </c:xVal>
          <c:yVal>
            <c:numRef>
              <c:f>'2023 Perfiles PREVIO'!$W$311:$W$334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7B5E-46D3-BE21-DC54BF097856}"/>
            </c:ext>
          </c:extLst>
        </c:ser>
        <c:ser>
          <c:idx val="3"/>
          <c:order val="3"/>
          <c:tx>
            <c:strRef>
              <c:f>'2023 Perfiles PREVIO'!$Y$308:$Z$308</c:f>
              <c:strCache>
                <c:ptCount val="1"/>
                <c:pt idx="0">
                  <c:v>MR-4</c:v>
                </c:pt>
              </c:strCache>
            </c:strRef>
          </c:tx>
          <c:spPr>
            <a:ln w="12700" cap="rnd">
              <a:solidFill>
                <a:schemeClr val="accent4"/>
              </a:solidFill>
              <a:round/>
            </a:ln>
            <a:effectLst/>
          </c:spPr>
          <c:marker>
            <c:symbol val="none"/>
          </c:marker>
          <c:xVal>
            <c:numRef>
              <c:f>'2023 Perfiles PREVIO'!$Z$311:$Z$334</c:f>
              <c:numCache>
                <c:formatCode>#,##0.00</c:formatCode>
                <c:ptCount val="24"/>
                <c:pt idx="0">
                  <c:v>7.246666666666667</c:v>
                </c:pt>
                <c:pt idx="1">
                  <c:v>7.2316666666666682</c:v>
                </c:pt>
                <c:pt idx="2">
                  <c:v>7.2511111111111113</c:v>
                </c:pt>
                <c:pt idx="3">
                  <c:v>7.2674999999999992</c:v>
                </c:pt>
                <c:pt idx="4">
                  <c:v>7.2775000000000007</c:v>
                </c:pt>
                <c:pt idx="5">
                  <c:v>7.2866666666666662</c:v>
                </c:pt>
                <c:pt idx="6">
                  <c:v>7.288333333333334</c:v>
                </c:pt>
                <c:pt idx="7">
                  <c:v>7.298571428571428</c:v>
                </c:pt>
                <c:pt idx="8">
                  <c:v>7.3</c:v>
                </c:pt>
                <c:pt idx="9">
                  <c:v>7.3088888888888892</c:v>
                </c:pt>
                <c:pt idx="10">
                  <c:v>7.32</c:v>
                </c:pt>
                <c:pt idx="11">
                  <c:v>7.33</c:v>
                </c:pt>
              </c:numCache>
            </c:numRef>
          </c:xVal>
          <c:yVal>
            <c:numRef>
              <c:f>'2023 Perfiles PREVIO'!$Y$311:$Y$334</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7B5E-46D3-BE21-DC54BF097856}"/>
            </c:ext>
          </c:extLst>
        </c:ser>
        <c:ser>
          <c:idx val="5"/>
          <c:order val="4"/>
          <c:tx>
            <c:strRef>
              <c:f>'2023 Perfiles PREVIO'!$AA$308:$AB$308</c:f>
              <c:strCache>
                <c:ptCount val="1"/>
                <c:pt idx="0">
                  <c:v>MR-5</c:v>
                </c:pt>
              </c:strCache>
            </c:strRef>
          </c:tx>
          <c:spPr>
            <a:ln w="12700" cap="rnd">
              <a:solidFill>
                <a:schemeClr val="accent6"/>
              </a:solidFill>
              <a:round/>
            </a:ln>
            <a:effectLst/>
          </c:spPr>
          <c:marker>
            <c:symbol val="none"/>
          </c:marker>
          <c:xVal>
            <c:numRef>
              <c:f>'2023 Perfiles PREVIO'!$AB$311:$AB$334</c:f>
              <c:numCache>
                <c:formatCode>#,##0.00</c:formatCode>
                <c:ptCount val="24"/>
                <c:pt idx="0">
                  <c:v>7.36625</c:v>
                </c:pt>
                <c:pt idx="1">
                  <c:v>7.3585714285714294</c:v>
                </c:pt>
                <c:pt idx="2">
                  <c:v>7.333333333333333</c:v>
                </c:pt>
                <c:pt idx="3">
                  <c:v>7.338000000000001</c:v>
                </c:pt>
                <c:pt idx="4">
                  <c:v>7.32</c:v>
                </c:pt>
                <c:pt idx="5">
                  <c:v>7.3224999999999998</c:v>
                </c:pt>
                <c:pt idx="6">
                  <c:v>7.32</c:v>
                </c:pt>
                <c:pt idx="7">
                  <c:v>7.32</c:v>
                </c:pt>
              </c:numCache>
            </c:numRef>
          </c:xVal>
          <c:yVal>
            <c:numRef>
              <c:f>'2023 Perfiles PREVIO'!$AA$311:$AA$334</c:f>
              <c:numCache>
                <c:formatCode>#,##0.00</c:formatCode>
                <c:ptCount val="24"/>
                <c:pt idx="0">
                  <c:v>1</c:v>
                </c:pt>
                <c:pt idx="1">
                  <c:v>2</c:v>
                </c:pt>
                <c:pt idx="2">
                  <c:v>3</c:v>
                </c:pt>
                <c:pt idx="3">
                  <c:v>4</c:v>
                </c:pt>
                <c:pt idx="4">
                  <c:v>5</c:v>
                </c:pt>
                <c:pt idx="5">
                  <c:v>6</c:v>
                </c:pt>
                <c:pt idx="6">
                  <c:v>7</c:v>
                </c:pt>
                <c:pt idx="7">
                  <c:v>8</c:v>
                </c:pt>
              </c:numCache>
            </c:numRef>
          </c:yVal>
          <c:smooth val="1"/>
          <c:extLst>
            <c:ext xmlns:c16="http://schemas.microsoft.com/office/drawing/2014/chart" uri="{C3380CC4-5D6E-409C-BE32-E72D297353CC}">
              <c16:uniqueId val="{00000004-7B5E-46D3-BE21-DC54BF097856}"/>
            </c:ext>
          </c:extLst>
        </c:ser>
        <c:ser>
          <c:idx val="6"/>
          <c:order val="5"/>
          <c:tx>
            <c:strRef>
              <c:f>'2023 Perfiles PREVIO'!$AC$308:$AD$308</c:f>
              <c:strCache>
                <c:ptCount val="1"/>
                <c:pt idx="0">
                  <c:v>MR-6</c:v>
                </c:pt>
              </c:strCache>
            </c:strRef>
          </c:tx>
          <c:marker>
            <c:symbol val="none"/>
          </c:marker>
          <c:xVal>
            <c:numRef>
              <c:f>'2023 Perfiles PREVIO'!$AD$311:$AD$334</c:f>
              <c:numCache>
                <c:formatCode>#,##0.00</c:formatCode>
                <c:ptCount val="24"/>
                <c:pt idx="0">
                  <c:v>7.3685714285714283</c:v>
                </c:pt>
                <c:pt idx="1">
                  <c:v>7.3816666666666668</c:v>
                </c:pt>
                <c:pt idx="2">
                  <c:v>7.4014285714285695</c:v>
                </c:pt>
                <c:pt idx="3">
                  <c:v>7.4175000000000004</c:v>
                </c:pt>
                <c:pt idx="4">
                  <c:v>7.4237500000000001</c:v>
                </c:pt>
                <c:pt idx="5">
                  <c:v>7.4450000000000003</c:v>
                </c:pt>
                <c:pt idx="6">
                  <c:v>7.4560000000000004</c:v>
                </c:pt>
                <c:pt idx="7">
                  <c:v>7.4757142857142869</c:v>
                </c:pt>
                <c:pt idx="8">
                  <c:v>7.49</c:v>
                </c:pt>
              </c:numCache>
            </c:numRef>
          </c:xVal>
          <c:yVal>
            <c:numRef>
              <c:f>'2023 Perfiles PREVIO'!$AC$311:$AC$334</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5-7B5E-46D3-BE21-DC54BF097856}"/>
            </c:ext>
          </c:extLst>
        </c:ser>
        <c:ser>
          <c:idx val="4"/>
          <c:order val="6"/>
          <c:tx>
            <c:strRef>
              <c:f>'2023 Perfiles PREVIO'!$AG$308:$AH$308</c:f>
              <c:strCache>
                <c:ptCount val="1"/>
                <c:pt idx="0">
                  <c:v>MR-B</c:v>
                </c:pt>
              </c:strCache>
            </c:strRef>
          </c:tx>
          <c:marker>
            <c:symbol val="none"/>
          </c:marker>
          <c:xVal>
            <c:numRef>
              <c:f>'2023 Perfiles PREVIO'!$AH$311:$AH$334</c:f>
              <c:numCache>
                <c:formatCode>#,##0.00</c:formatCode>
                <c:ptCount val="24"/>
                <c:pt idx="0">
                  <c:v>7.3549999999999995</c:v>
                </c:pt>
                <c:pt idx="1">
                  <c:v>7.3683333333333332</c:v>
                </c:pt>
                <c:pt idx="2">
                  <c:v>7.3816666666666668</c:v>
                </c:pt>
                <c:pt idx="3">
                  <c:v>7.3940000000000001</c:v>
                </c:pt>
                <c:pt idx="4">
                  <c:v>7.4040000000000008</c:v>
                </c:pt>
                <c:pt idx="5">
                  <c:v>7.4160000000000013</c:v>
                </c:pt>
                <c:pt idx="6">
                  <c:v>7.4350000000000005</c:v>
                </c:pt>
                <c:pt idx="7">
                  <c:v>7.4062500000000009</c:v>
                </c:pt>
              </c:numCache>
            </c:numRef>
          </c:xVal>
          <c:yVal>
            <c:numRef>
              <c:f>'2023 Perfiles PREVIO'!$AG$311:$AG$334</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7B5E-46D3-BE21-DC54BF097856}"/>
            </c:ext>
          </c:extLst>
        </c:ser>
        <c:ser>
          <c:idx val="7"/>
          <c:order val="7"/>
          <c:tx>
            <c:strRef>
              <c:f>'2023 Perfiles PREVIO'!$AE$308:$AF$308</c:f>
              <c:strCache>
                <c:ptCount val="1"/>
                <c:pt idx="0">
                  <c:v>MR-7</c:v>
                </c:pt>
              </c:strCache>
            </c:strRef>
          </c:tx>
          <c:marker>
            <c:symbol val="none"/>
          </c:marker>
          <c:xVal>
            <c:numRef>
              <c:f>'2023 Perfiles PREVIO'!$AF$311:$AF$334</c:f>
              <c:numCache>
                <c:formatCode>#,##0.00</c:formatCode>
                <c:ptCount val="24"/>
                <c:pt idx="0">
                  <c:v>6.9766666666666666</c:v>
                </c:pt>
              </c:numCache>
            </c:numRef>
          </c:xVal>
          <c:yVal>
            <c:numRef>
              <c:f>'2023 Perfiles PREVIO'!$AE$311:$AE$334</c:f>
              <c:numCache>
                <c:formatCode>#,##0.00</c:formatCode>
                <c:ptCount val="24"/>
                <c:pt idx="0">
                  <c:v>1</c:v>
                </c:pt>
              </c:numCache>
            </c:numRef>
          </c:yVal>
          <c:smooth val="0"/>
          <c:extLst>
            <c:ext xmlns:c16="http://schemas.microsoft.com/office/drawing/2014/chart" uri="{C3380CC4-5D6E-409C-BE32-E72D297353CC}">
              <c16:uniqueId val="{00000007-7B5E-46D3-BE21-DC54BF097856}"/>
            </c:ext>
          </c:extLst>
        </c:ser>
        <c:dLbls>
          <c:showLegendKey val="0"/>
          <c:showVal val="0"/>
          <c:showCatName val="0"/>
          <c:showSerName val="0"/>
          <c:showPercent val="0"/>
          <c:showBubbleSize val="0"/>
        </c:dLbls>
        <c:axId val="-364864672"/>
        <c:axId val="-364848896"/>
      </c:scatterChart>
      <c:valAx>
        <c:axId val="-364864672"/>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mg/l</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48896"/>
        <c:crossesAt val="0"/>
        <c:crossBetween val="midCat"/>
        <c:majorUnit val="5"/>
      </c:valAx>
      <c:valAx>
        <c:axId val="-364848896"/>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46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Oxígeno disuelto   </a:t>
            </a:r>
          </a:p>
          <a:p>
            <a:pPr>
              <a:defRPr sz="1400" b="0" i="0" u="none" strike="noStrike" kern="1200" spc="0" baseline="0">
                <a:solidFill>
                  <a:schemeClr val="tx1">
                    <a:lumMod val="65000"/>
                    <a:lumOff val="35000"/>
                  </a:schemeClr>
                </a:solidFill>
                <a:latin typeface="+mn-lt"/>
                <a:ea typeface="+mn-ea"/>
                <a:cs typeface="+mn-cs"/>
              </a:defRPr>
            </a:pPr>
            <a:r>
              <a:rPr lang="es-ES" sz="1000"/>
              <a:t>Muestreo 3</a:t>
            </a:r>
          </a:p>
        </c:rich>
      </c:tx>
      <c:overlay val="0"/>
      <c:spPr>
        <a:noFill/>
        <a:ln>
          <a:noFill/>
        </a:ln>
        <a:effectLst/>
      </c:spPr>
    </c:title>
    <c:autoTitleDeleted val="0"/>
    <c:plotArea>
      <c:layout>
        <c:manualLayout>
          <c:layoutTarget val="inner"/>
          <c:xMode val="edge"/>
          <c:yMode val="edge"/>
          <c:x val="0.13669746902938909"/>
          <c:y val="0.25618522684664419"/>
          <c:w val="0.80743791641429441"/>
          <c:h val="0.62992550931133606"/>
        </c:manualLayout>
      </c:layout>
      <c:scatterChart>
        <c:scatterStyle val="lineMarker"/>
        <c:varyColors val="0"/>
        <c:ser>
          <c:idx val="0"/>
          <c:order val="0"/>
          <c:tx>
            <c:strRef>
              <c:f>'2023 Perfiles PREVIO'!$AJ$308:$AK$308</c:f>
              <c:strCache>
                <c:ptCount val="1"/>
                <c:pt idx="0">
                  <c:v>MR-1</c:v>
                </c:pt>
              </c:strCache>
            </c:strRef>
          </c:tx>
          <c:spPr>
            <a:ln w="12700" cap="rnd">
              <a:solidFill>
                <a:schemeClr val="accent1"/>
              </a:solidFill>
              <a:round/>
            </a:ln>
            <a:effectLst/>
          </c:spPr>
          <c:marker>
            <c:symbol val="none"/>
          </c:marker>
          <c:xVal>
            <c:numRef>
              <c:f>'2023 Perfiles PREVIO'!$AK$311:$AK$334</c:f>
              <c:numCache>
                <c:formatCode>#,##0.00</c:formatCode>
                <c:ptCount val="24"/>
                <c:pt idx="0">
                  <c:v>6.9541666666666666</c:v>
                </c:pt>
                <c:pt idx="1">
                  <c:v>6.9628571428571435</c:v>
                </c:pt>
                <c:pt idx="2">
                  <c:v>6.9689999999999994</c:v>
                </c:pt>
                <c:pt idx="3">
                  <c:v>6.9674999999999994</c:v>
                </c:pt>
                <c:pt idx="4">
                  <c:v>6.97</c:v>
                </c:pt>
                <c:pt idx="5">
                  <c:v>6.97</c:v>
                </c:pt>
                <c:pt idx="6">
                  <c:v>6.97</c:v>
                </c:pt>
              </c:numCache>
            </c:numRef>
          </c:xVal>
          <c:yVal>
            <c:numRef>
              <c:f>'2023 Perfiles PREVIO'!$AJ$311:$AJ$334</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0-D396-4AED-BE0E-A55387E1F484}"/>
            </c:ext>
          </c:extLst>
        </c:ser>
        <c:ser>
          <c:idx val="1"/>
          <c:order val="1"/>
          <c:tx>
            <c:strRef>
              <c:f>'2023 Perfiles PREVIO'!$AL$308:$AM$308</c:f>
              <c:strCache>
                <c:ptCount val="1"/>
                <c:pt idx="0">
                  <c:v>MR-2</c:v>
                </c:pt>
              </c:strCache>
            </c:strRef>
          </c:tx>
          <c:spPr>
            <a:ln w="12700" cap="rnd">
              <a:solidFill>
                <a:schemeClr val="accent2"/>
              </a:solidFill>
              <a:round/>
            </a:ln>
            <a:effectLst/>
          </c:spPr>
          <c:marker>
            <c:symbol val="none"/>
          </c:marker>
          <c:xVal>
            <c:numRef>
              <c:f>'2023 Perfiles PREVIO'!$AM$311:$AM$334</c:f>
              <c:numCache>
                <c:formatCode>#,##0.00</c:formatCode>
                <c:ptCount val="24"/>
                <c:pt idx="0">
                  <c:v>6.7366666666666672</c:v>
                </c:pt>
                <c:pt idx="1">
                  <c:v>6.7350000000000003</c:v>
                </c:pt>
                <c:pt idx="2">
                  <c:v>6.7439999999999998</c:v>
                </c:pt>
                <c:pt idx="3">
                  <c:v>6.7633333333333328</c:v>
                </c:pt>
              </c:numCache>
            </c:numRef>
          </c:xVal>
          <c:yVal>
            <c:numRef>
              <c:f>'2023 Perfiles PREVIO'!$AL$311:$AL$334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D396-4AED-BE0E-A55387E1F484}"/>
            </c:ext>
          </c:extLst>
        </c:ser>
        <c:ser>
          <c:idx val="2"/>
          <c:order val="2"/>
          <c:tx>
            <c:strRef>
              <c:f>'2023 Perfiles PREVIO'!$AN$308:$AO$308</c:f>
              <c:strCache>
                <c:ptCount val="1"/>
                <c:pt idx="0">
                  <c:v>MR-3</c:v>
                </c:pt>
              </c:strCache>
            </c:strRef>
          </c:tx>
          <c:spPr>
            <a:ln w="12700" cap="rnd">
              <a:solidFill>
                <a:schemeClr val="accent3"/>
              </a:solidFill>
              <a:round/>
            </a:ln>
            <a:effectLst/>
          </c:spPr>
          <c:marker>
            <c:symbol val="none"/>
          </c:marker>
          <c:xVal>
            <c:numRef>
              <c:f>'2023 Perfiles PREVIO'!$AO$311:$AO$334</c:f>
              <c:numCache>
                <c:formatCode>#,##0.00</c:formatCode>
                <c:ptCount val="24"/>
                <c:pt idx="0">
                  <c:v>6.76</c:v>
                </c:pt>
                <c:pt idx="1">
                  <c:v>6.7883333333333331</c:v>
                </c:pt>
                <c:pt idx="2">
                  <c:v>6.8129999999999997</c:v>
                </c:pt>
                <c:pt idx="3">
                  <c:v>6.83</c:v>
                </c:pt>
              </c:numCache>
            </c:numRef>
          </c:xVal>
          <c:yVal>
            <c:numRef>
              <c:f>'2023 Perfiles PREVIO'!$AN$311:$AN$334</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D396-4AED-BE0E-A55387E1F484}"/>
            </c:ext>
          </c:extLst>
        </c:ser>
        <c:ser>
          <c:idx val="3"/>
          <c:order val="3"/>
          <c:tx>
            <c:strRef>
              <c:f>'2023 Perfiles PREVIO'!$AP$308:$AQ$308</c:f>
              <c:strCache>
                <c:ptCount val="1"/>
                <c:pt idx="0">
                  <c:v>MR-4</c:v>
                </c:pt>
              </c:strCache>
            </c:strRef>
          </c:tx>
          <c:spPr>
            <a:ln w="12700" cap="rnd">
              <a:solidFill>
                <a:schemeClr val="accent4"/>
              </a:solidFill>
              <a:round/>
            </a:ln>
            <a:effectLst/>
          </c:spPr>
          <c:marker>
            <c:symbol val="none"/>
          </c:marker>
          <c:xVal>
            <c:numRef>
              <c:f>'2023 Perfiles PREVIO'!$AQ$311:$AQ$334</c:f>
              <c:numCache>
                <c:formatCode>#,##0.00</c:formatCode>
                <c:ptCount val="24"/>
                <c:pt idx="0">
                  <c:v>6.8480000000000008</c:v>
                </c:pt>
                <c:pt idx="1">
                  <c:v>6.8450000000000006</c:v>
                </c:pt>
                <c:pt idx="2">
                  <c:v>6.85</c:v>
                </c:pt>
                <c:pt idx="3">
                  <c:v>6.8574999999999999</c:v>
                </c:pt>
                <c:pt idx="4">
                  <c:v>6.88</c:v>
                </c:pt>
                <c:pt idx="5">
                  <c:v>6.9016666666666664</c:v>
                </c:pt>
                <c:pt idx="6">
                  <c:v>6.918000000000001</c:v>
                </c:pt>
                <c:pt idx="7">
                  <c:v>6.9249999999999998</c:v>
                </c:pt>
                <c:pt idx="8">
                  <c:v>6.9380000000000006</c:v>
                </c:pt>
                <c:pt idx="9">
                  <c:v>6.9466666666666681</c:v>
                </c:pt>
                <c:pt idx="10">
                  <c:v>6.95</c:v>
                </c:pt>
                <c:pt idx="11">
                  <c:v>6.9550000000000001</c:v>
                </c:pt>
              </c:numCache>
            </c:numRef>
          </c:xVal>
          <c:yVal>
            <c:numRef>
              <c:f>'2023 Perfiles PREVIO'!$AP$311:$AP$334</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D396-4AED-BE0E-A55387E1F484}"/>
            </c:ext>
          </c:extLst>
        </c:ser>
        <c:ser>
          <c:idx val="5"/>
          <c:order val="4"/>
          <c:tx>
            <c:strRef>
              <c:f>'2023 Perfiles PREVIO'!$AR$308:$AS$308</c:f>
              <c:strCache>
                <c:ptCount val="1"/>
                <c:pt idx="0">
                  <c:v>MR-5</c:v>
                </c:pt>
              </c:strCache>
            </c:strRef>
          </c:tx>
          <c:spPr>
            <a:ln w="12700" cap="rnd">
              <a:solidFill>
                <a:schemeClr val="accent6"/>
              </a:solidFill>
              <a:round/>
            </a:ln>
            <a:effectLst/>
          </c:spPr>
          <c:marker>
            <c:symbol val="none"/>
          </c:marker>
          <c:xVal>
            <c:numRef>
              <c:f>'2023 Perfiles PREVIO'!$AS$311:$AS$334</c:f>
              <c:numCache>
                <c:formatCode>#,##0.00</c:formatCode>
                <c:ptCount val="24"/>
                <c:pt idx="0">
                  <c:v>6.7585714285714289</c:v>
                </c:pt>
                <c:pt idx="1">
                  <c:v>6.782857142857142</c:v>
                </c:pt>
                <c:pt idx="2">
                  <c:v>6.8087500000000007</c:v>
                </c:pt>
                <c:pt idx="3">
                  <c:v>6.8266666666666671</c:v>
                </c:pt>
                <c:pt idx="4">
                  <c:v>6.8374999999999995</c:v>
                </c:pt>
                <c:pt idx="5">
                  <c:v>6.8528571428571423</c:v>
                </c:pt>
                <c:pt idx="6">
                  <c:v>6.8837500000000009</c:v>
                </c:pt>
                <c:pt idx="7">
                  <c:v>6.9239999999999995</c:v>
                </c:pt>
              </c:numCache>
            </c:numRef>
          </c:xVal>
          <c:yVal>
            <c:numRef>
              <c:f>'2023 Perfiles PREVIO'!$AR$311:$AR$334</c:f>
              <c:numCache>
                <c:formatCode>#,##0.00</c:formatCode>
                <c:ptCount val="24"/>
                <c:pt idx="0">
                  <c:v>1</c:v>
                </c:pt>
                <c:pt idx="1">
                  <c:v>2</c:v>
                </c:pt>
                <c:pt idx="2">
                  <c:v>3</c:v>
                </c:pt>
                <c:pt idx="3">
                  <c:v>4</c:v>
                </c:pt>
                <c:pt idx="4">
                  <c:v>5</c:v>
                </c:pt>
                <c:pt idx="5">
                  <c:v>6</c:v>
                </c:pt>
                <c:pt idx="6">
                  <c:v>7</c:v>
                </c:pt>
                <c:pt idx="7">
                  <c:v>8</c:v>
                </c:pt>
              </c:numCache>
            </c:numRef>
          </c:yVal>
          <c:smooth val="1"/>
          <c:extLst>
            <c:ext xmlns:c16="http://schemas.microsoft.com/office/drawing/2014/chart" uri="{C3380CC4-5D6E-409C-BE32-E72D297353CC}">
              <c16:uniqueId val="{00000004-D396-4AED-BE0E-A55387E1F484}"/>
            </c:ext>
          </c:extLst>
        </c:ser>
        <c:ser>
          <c:idx val="6"/>
          <c:order val="5"/>
          <c:tx>
            <c:strRef>
              <c:f>'2023 Perfiles PREVIO'!$AT$308:$AU$308</c:f>
              <c:strCache>
                <c:ptCount val="1"/>
                <c:pt idx="0">
                  <c:v>MR-6</c:v>
                </c:pt>
              </c:strCache>
            </c:strRef>
          </c:tx>
          <c:marker>
            <c:symbol val="none"/>
          </c:marker>
          <c:xVal>
            <c:numRef>
              <c:f>'2023 Perfiles PREVIO'!$AU$311:$AU$334</c:f>
              <c:numCache>
                <c:formatCode>#,##0.00</c:formatCode>
                <c:ptCount val="24"/>
                <c:pt idx="0">
                  <c:v>6.9442857142857131</c:v>
                </c:pt>
                <c:pt idx="1">
                  <c:v>6.9599999999999991</c:v>
                </c:pt>
                <c:pt idx="2">
                  <c:v>6.9450000000000003</c:v>
                </c:pt>
                <c:pt idx="3">
                  <c:v>6.94</c:v>
                </c:pt>
                <c:pt idx="4">
                  <c:v>6.94</c:v>
                </c:pt>
                <c:pt idx="5">
                  <c:v>6.94</c:v>
                </c:pt>
                <c:pt idx="6">
                  <c:v>6.9450000000000003</c:v>
                </c:pt>
                <c:pt idx="7">
                  <c:v>6.9466666666666681</c:v>
                </c:pt>
              </c:numCache>
            </c:numRef>
          </c:xVal>
          <c:yVal>
            <c:numRef>
              <c:f>'2023 Perfiles PREVIO'!$AT$311:$AT$334</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5-D396-4AED-BE0E-A55387E1F484}"/>
            </c:ext>
          </c:extLst>
        </c:ser>
        <c:ser>
          <c:idx val="4"/>
          <c:order val="6"/>
          <c:tx>
            <c:strRef>
              <c:f>'2023 Perfiles PREVIO'!$AX$308:$AY$308</c:f>
              <c:strCache>
                <c:ptCount val="1"/>
                <c:pt idx="0">
                  <c:v>MR-B</c:v>
                </c:pt>
              </c:strCache>
            </c:strRef>
          </c:tx>
          <c:marker>
            <c:symbol val="none"/>
          </c:marker>
          <c:xVal>
            <c:numRef>
              <c:f>'2023 Perfiles PREVIO'!$AY$311:$AY$334</c:f>
              <c:numCache>
                <c:formatCode>#,##0.00</c:formatCode>
                <c:ptCount val="24"/>
                <c:pt idx="0">
                  <c:v>6.7949999999999999</c:v>
                </c:pt>
                <c:pt idx="1">
                  <c:v>6.7966666666666669</c:v>
                </c:pt>
                <c:pt idx="2">
                  <c:v>6.8</c:v>
                </c:pt>
                <c:pt idx="3">
                  <c:v>6.81</c:v>
                </c:pt>
                <c:pt idx="4">
                  <c:v>6.81</c:v>
                </c:pt>
                <c:pt idx="5">
                  <c:v>6.8280000000000003</c:v>
                </c:pt>
                <c:pt idx="6">
                  <c:v>6.8475000000000001</c:v>
                </c:pt>
                <c:pt idx="7">
                  <c:v>6.8550000000000004</c:v>
                </c:pt>
              </c:numCache>
            </c:numRef>
          </c:xVal>
          <c:yVal>
            <c:numRef>
              <c:f>'2023 Perfiles PREVIO'!$AX$311:$AX$334</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D396-4AED-BE0E-A55387E1F484}"/>
            </c:ext>
          </c:extLst>
        </c:ser>
        <c:ser>
          <c:idx val="7"/>
          <c:order val="7"/>
          <c:tx>
            <c:strRef>
              <c:f>'2023 Perfiles PREVIO'!$AV$308:$AW$308</c:f>
              <c:strCache>
                <c:ptCount val="1"/>
                <c:pt idx="0">
                  <c:v>MR-7</c:v>
                </c:pt>
              </c:strCache>
            </c:strRef>
          </c:tx>
          <c:marker>
            <c:symbol val="none"/>
          </c:marker>
          <c:xVal>
            <c:numRef>
              <c:f>'2023 Perfiles PREVIO'!$AW$311:$AW$334</c:f>
              <c:numCache>
                <c:formatCode>#,##0.00</c:formatCode>
                <c:ptCount val="24"/>
                <c:pt idx="0">
                  <c:v>6.94</c:v>
                </c:pt>
              </c:numCache>
            </c:numRef>
          </c:xVal>
          <c:yVal>
            <c:numRef>
              <c:f>'2023 Perfiles PREVIO'!$AV$311:$AV$334</c:f>
              <c:numCache>
                <c:formatCode>#,##0.00</c:formatCode>
                <c:ptCount val="24"/>
                <c:pt idx="0">
                  <c:v>1</c:v>
                </c:pt>
              </c:numCache>
            </c:numRef>
          </c:yVal>
          <c:smooth val="0"/>
          <c:extLst>
            <c:ext xmlns:c16="http://schemas.microsoft.com/office/drawing/2014/chart" uri="{C3380CC4-5D6E-409C-BE32-E72D297353CC}">
              <c16:uniqueId val="{00000007-D396-4AED-BE0E-A55387E1F484}"/>
            </c:ext>
          </c:extLst>
        </c:ser>
        <c:dLbls>
          <c:showLegendKey val="0"/>
          <c:showVal val="0"/>
          <c:showCatName val="0"/>
          <c:showSerName val="0"/>
          <c:showPercent val="0"/>
          <c:showBubbleSize val="0"/>
        </c:dLbls>
        <c:axId val="-364861952"/>
        <c:axId val="-364847808"/>
      </c:scatterChart>
      <c:valAx>
        <c:axId val="-364861952"/>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mg/l</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47808"/>
        <c:crossesAt val="0"/>
        <c:crossBetween val="midCat"/>
        <c:majorUnit val="5"/>
      </c:valAx>
      <c:valAx>
        <c:axId val="-36484780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19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Afluente ETAR'!$B$105</c:f>
          <c:strCache>
            <c:ptCount val="1"/>
            <c:pt idx="0">
              <c:v>Nitritos </c:v>
            </c:pt>
          </c:strCache>
        </c:strRef>
      </c:tx>
      <c:overlay val="0"/>
      <c:spPr>
        <a:noFill/>
        <a:ln>
          <a:noFill/>
        </a:ln>
        <a:effectLst/>
      </c:spPr>
      <c:txPr>
        <a:bodyPr rot="0" spcFirstLastPara="1" vertOverflow="ellipsis" vert="horz" wrap="square" anchor="ctr" anchorCtr="1"/>
        <a:lstStyle/>
        <a:p>
          <a:pPr>
            <a:defRPr sz="1400" b="1" i="0" u="none" strike="noStrike" kern="1200" spc="-1" baseline="0">
              <a:solidFill>
                <a:srgbClr val="595959"/>
              </a:solidFill>
              <a:latin typeface="Calibri"/>
              <a:ea typeface="+mn-ea"/>
              <a:cs typeface="+mn-cs"/>
            </a:defRPr>
          </a:pPr>
          <a:endParaRPr lang="es-ES"/>
        </a:p>
      </c:txPr>
    </c:title>
    <c:autoTitleDeleted val="0"/>
    <c:plotArea>
      <c:layout/>
      <c:barChart>
        <c:barDir val="col"/>
        <c:grouping val="clustered"/>
        <c:varyColors val="0"/>
        <c:ser>
          <c:idx val="0"/>
          <c:order val="0"/>
          <c:tx>
            <c:strRef>
              <c:f>'2023 Afluente ETAR'!$B$105:$C$105</c:f>
              <c:strCache>
                <c:ptCount val="2"/>
                <c:pt idx="0">
                  <c:v>Nitritos </c:v>
                </c:pt>
                <c:pt idx="1">
                  <c:v>mg/l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spc="-1" baseline="0">
                    <a:solidFill>
                      <a:srgbClr val="404040"/>
                    </a:solidFill>
                    <a:latin typeface="Calibri"/>
                    <a:ea typeface="+mn-ea"/>
                    <a:cs typeface="+mn-cs"/>
                  </a:defRPr>
                </a:pPr>
                <a:endParaRPr lang="es-ES"/>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numRef>
              <c:f>'2023 Afluente ETAR'!$D$18:$G$18</c:f>
              <c:numCache>
                <c:formatCode>m/d/yyyy</c:formatCode>
                <c:ptCount val="4"/>
                <c:pt idx="0">
                  <c:v>45013</c:v>
                </c:pt>
                <c:pt idx="1">
                  <c:v>45063</c:v>
                </c:pt>
                <c:pt idx="2">
                  <c:v>45162</c:v>
                </c:pt>
                <c:pt idx="3">
                  <c:v>45258</c:v>
                </c:pt>
              </c:numCache>
            </c:numRef>
          </c:cat>
          <c:val>
            <c:numRef>
              <c:f>'2023 Afluente ETAR'!$D$105:$E$105</c:f>
              <c:numCache>
                <c:formatCode>#,##0.00</c:formatCode>
                <c:ptCount val="2"/>
              </c:numCache>
            </c:numRef>
          </c:val>
          <c:extLst>
            <c:ext xmlns:c16="http://schemas.microsoft.com/office/drawing/2014/chart" uri="{C3380CC4-5D6E-409C-BE32-E72D297353CC}">
              <c16:uniqueId val="{00000000-CE37-4D0C-B537-9E44982103A0}"/>
            </c:ext>
          </c:extLst>
        </c:ser>
        <c:dLbls>
          <c:showLegendKey val="0"/>
          <c:showVal val="0"/>
          <c:showCatName val="0"/>
          <c:showSerName val="0"/>
          <c:showPercent val="0"/>
          <c:showBubbleSize val="0"/>
        </c:dLbls>
        <c:gapWidth val="219"/>
        <c:overlap val="-27"/>
        <c:axId val="-539618352"/>
        <c:axId val="-539622704"/>
      </c:barChart>
      <c:dateAx>
        <c:axId val="-539618352"/>
        <c:scaling>
          <c:orientation val="minMax"/>
        </c:scaling>
        <c:delete val="0"/>
        <c:axPos val="b"/>
        <c:title>
          <c:tx>
            <c:rich>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r>
                  <a:rPr lang="es-ES" sz="1000" b="0" strike="noStrike" spc="-1">
                    <a:solidFill>
                      <a:srgbClr val="595959"/>
                    </a:solidFill>
                    <a:latin typeface="Calibri"/>
                  </a:rPr>
                  <a:t>Fechas de muestreo</a:t>
                </a:r>
              </a:p>
            </c:rich>
          </c:tx>
          <c:overlay val="0"/>
          <c:spPr>
            <a:noFill/>
            <a:ln>
              <a:noFill/>
            </a:ln>
            <a:effectLst/>
          </c:spPr>
          <c:txPr>
            <a:bodyPr rot="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m/d/yyyy" sourceLinked="1"/>
        <c:majorTickMark val="out"/>
        <c:minorTickMark val="none"/>
        <c:tickLblPos val="nextTo"/>
        <c:spPr>
          <a:noFill/>
          <a:ln w="9360" cap="flat" cmpd="sng" algn="ctr">
            <a:solidFill>
              <a:srgbClr val="D9D9D9"/>
            </a:solid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39622704"/>
        <c:crosses val="autoZero"/>
        <c:auto val="1"/>
        <c:lblOffset val="100"/>
        <c:baseTimeUnit val="months"/>
      </c:dateAx>
      <c:valAx>
        <c:axId val="-539622704"/>
        <c:scaling>
          <c:orientation val="minMax"/>
        </c:scaling>
        <c:delete val="0"/>
        <c:axPos val="l"/>
        <c:majorGridlines>
          <c:spPr>
            <a:ln w="9360" cap="flat" cmpd="sng" algn="ctr">
              <a:solidFill>
                <a:srgbClr val="D9D9D9"/>
              </a:solidFill>
              <a:prstDash val="solid"/>
              <a:round/>
            </a:ln>
            <a:effectLst/>
          </c:spPr>
        </c:majorGridlines>
        <c:title>
          <c:tx>
            <c:strRef>
              <c:f>'2023 Afluente ETAR'!$C$105</c:f>
              <c:strCache>
                <c:ptCount val="1"/>
                <c:pt idx="0">
                  <c:v>mg/l </c:v>
                </c:pt>
              </c:strCache>
            </c:strRef>
          </c:tx>
          <c:overlay val="0"/>
          <c:spPr>
            <a:noFill/>
            <a:ln>
              <a:noFill/>
            </a:ln>
            <a:effectLst/>
          </c:spPr>
          <c:txPr>
            <a:bodyPr rot="-5400000" spcFirstLastPara="1" vertOverflow="ellipsis" vert="horz" wrap="square" anchor="ctr" anchorCtr="1"/>
            <a:lstStyle/>
            <a:p>
              <a:pPr>
                <a:defRPr sz="1000" b="0" i="0" u="none" strike="noStrike" kern="1200" spc="-1" baseline="0">
                  <a:solidFill>
                    <a:srgbClr val="595959"/>
                  </a:solidFill>
                  <a:latin typeface="Calibri"/>
                  <a:ea typeface="+mn-ea"/>
                  <a:cs typeface="+mn-cs"/>
                </a:defRPr>
              </a:pPr>
              <a:endParaRPr lang="es-ES"/>
            </a:p>
          </c:txPr>
        </c:title>
        <c:numFmt formatCode="#,##0" sourceLinked="0"/>
        <c:majorTickMark val="none"/>
        <c:minorTickMark val="none"/>
        <c:tickLblPos val="nextTo"/>
        <c:spPr>
          <a:noFill/>
          <a:ln w="6480" cap="flat" cmpd="sng" algn="ctr">
            <a:noFill/>
            <a:prstDash val="solid"/>
            <a:round/>
          </a:ln>
          <a:effectLst/>
        </c:spPr>
        <c:txPr>
          <a:bodyPr rot="-60000000" spcFirstLastPara="1" vertOverflow="ellipsis" vert="horz" wrap="square" anchor="ctr" anchorCtr="1"/>
          <a:lstStyle/>
          <a:p>
            <a:pPr>
              <a:defRPr sz="900" b="0" i="0" u="none" strike="noStrike" kern="1200" spc="-1" baseline="0">
                <a:solidFill>
                  <a:srgbClr val="595959"/>
                </a:solidFill>
                <a:latin typeface="Calibri"/>
                <a:ea typeface="+mn-ea"/>
                <a:cs typeface="+mn-cs"/>
              </a:defRPr>
            </a:pPr>
            <a:endParaRPr lang="es-ES"/>
          </a:p>
        </c:txPr>
        <c:crossAx val="-539618352"/>
        <c:crosses val="autoZero"/>
        <c:crossBetween val="between"/>
      </c:valAx>
      <c:spPr>
        <a:noFill/>
        <a:ln>
          <a:noFill/>
        </a:ln>
        <a:effectLst/>
      </c:spPr>
    </c:plotArea>
    <c:plotVisOnly val="1"/>
    <c:dispBlanksAs val="gap"/>
    <c:showDLblsOverMax val="1"/>
  </c:chart>
  <c:spPr>
    <a:solidFill>
      <a:srgbClr val="FFFFFF"/>
    </a:solidFill>
    <a:ln w="9360" cap="flat" cmpd="sng" algn="ctr">
      <a:solidFill>
        <a:srgbClr val="D9D9D9"/>
      </a:solidFill>
      <a:prstDash val="solid"/>
      <a:round/>
    </a:ln>
    <a:effectLst/>
  </c:spPr>
  <c:txPr>
    <a:bodyPr/>
    <a:lstStyle/>
    <a:p>
      <a:pPr>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Oxígeno disuelto   </a:t>
            </a:r>
          </a:p>
          <a:p>
            <a:pPr>
              <a:defRPr sz="1400" b="0" i="0" u="none" strike="noStrike" kern="1200" spc="0" baseline="0">
                <a:solidFill>
                  <a:schemeClr val="tx1">
                    <a:lumMod val="65000"/>
                    <a:lumOff val="35000"/>
                  </a:schemeClr>
                </a:solidFill>
                <a:latin typeface="+mn-lt"/>
                <a:ea typeface="+mn-ea"/>
                <a:cs typeface="+mn-cs"/>
              </a:defRPr>
            </a:pPr>
            <a:r>
              <a:rPr lang="es-ES" sz="1000"/>
              <a:t>Muestreo 4</a:t>
            </a:r>
          </a:p>
        </c:rich>
      </c:tx>
      <c:overlay val="0"/>
      <c:spPr>
        <a:noFill/>
        <a:ln>
          <a:noFill/>
        </a:ln>
        <a:effectLst/>
      </c:spPr>
    </c:title>
    <c:autoTitleDeleted val="0"/>
    <c:plotArea>
      <c:layout/>
      <c:scatterChart>
        <c:scatterStyle val="lineMarker"/>
        <c:varyColors val="0"/>
        <c:ser>
          <c:idx val="0"/>
          <c:order val="0"/>
          <c:tx>
            <c:strRef>
              <c:f>'2023 Perfiles PREVIO'!$BA$308:$BB$308</c:f>
              <c:strCache>
                <c:ptCount val="1"/>
                <c:pt idx="0">
                  <c:v>MR-1</c:v>
                </c:pt>
              </c:strCache>
            </c:strRef>
          </c:tx>
          <c:spPr>
            <a:ln w="12700" cap="rnd">
              <a:solidFill>
                <a:schemeClr val="accent1"/>
              </a:solidFill>
              <a:round/>
            </a:ln>
            <a:effectLst/>
          </c:spPr>
          <c:marker>
            <c:symbol val="none"/>
          </c:marker>
          <c:xVal>
            <c:numRef>
              <c:f>'2023 Perfiles PREVIO'!$BB$311:$BB$334</c:f>
              <c:numCache>
                <c:formatCode>#,##0.00</c:formatCode>
                <c:ptCount val="24"/>
              </c:numCache>
            </c:numRef>
          </c:xVal>
          <c:yVal>
            <c:numRef>
              <c:f>'2023 Perfiles PREVIO'!$BA$311:$BA$334</c:f>
              <c:numCache>
                <c:formatCode>#,##0.00</c:formatCode>
                <c:ptCount val="24"/>
              </c:numCache>
            </c:numRef>
          </c:yVal>
          <c:smooth val="1"/>
          <c:extLst>
            <c:ext xmlns:c16="http://schemas.microsoft.com/office/drawing/2014/chart" uri="{C3380CC4-5D6E-409C-BE32-E72D297353CC}">
              <c16:uniqueId val="{00000000-718E-4393-AD56-626848C26330}"/>
            </c:ext>
          </c:extLst>
        </c:ser>
        <c:ser>
          <c:idx val="1"/>
          <c:order val="1"/>
          <c:tx>
            <c:strRef>
              <c:f>'2023 Perfiles PREVIO'!$BC$308:$BD$308</c:f>
              <c:strCache>
                <c:ptCount val="1"/>
                <c:pt idx="0">
                  <c:v>MR-2</c:v>
                </c:pt>
              </c:strCache>
            </c:strRef>
          </c:tx>
          <c:spPr>
            <a:ln w="12700" cap="rnd">
              <a:solidFill>
                <a:schemeClr val="accent2"/>
              </a:solidFill>
              <a:round/>
            </a:ln>
            <a:effectLst/>
          </c:spPr>
          <c:marker>
            <c:symbol val="none"/>
          </c:marker>
          <c:xVal>
            <c:numRef>
              <c:f>'2023 Perfiles PREVIO'!$BD$311:$BD$334</c:f>
              <c:numCache>
                <c:formatCode>#,##0.00</c:formatCode>
                <c:ptCount val="24"/>
              </c:numCache>
            </c:numRef>
          </c:xVal>
          <c:yVal>
            <c:numRef>
              <c:f>'2023 Perfiles PREVIO'!$BC$311:$BC$334</c:f>
              <c:numCache>
                <c:formatCode>#,##0.00</c:formatCode>
                <c:ptCount val="24"/>
              </c:numCache>
            </c:numRef>
          </c:yVal>
          <c:smooth val="1"/>
          <c:extLst>
            <c:ext xmlns:c16="http://schemas.microsoft.com/office/drawing/2014/chart" uri="{C3380CC4-5D6E-409C-BE32-E72D297353CC}">
              <c16:uniqueId val="{00000001-718E-4393-AD56-626848C26330}"/>
            </c:ext>
          </c:extLst>
        </c:ser>
        <c:ser>
          <c:idx val="2"/>
          <c:order val="2"/>
          <c:tx>
            <c:strRef>
              <c:f>'2023 Perfiles PREVIO'!$BE$308:$BF$308</c:f>
              <c:strCache>
                <c:ptCount val="1"/>
                <c:pt idx="0">
                  <c:v>MR-3</c:v>
                </c:pt>
              </c:strCache>
            </c:strRef>
          </c:tx>
          <c:spPr>
            <a:ln w="12700" cap="rnd">
              <a:solidFill>
                <a:schemeClr val="accent3"/>
              </a:solidFill>
              <a:round/>
            </a:ln>
            <a:effectLst/>
          </c:spPr>
          <c:marker>
            <c:symbol val="none"/>
          </c:marker>
          <c:xVal>
            <c:numRef>
              <c:f>'2023 Perfiles PREVIO'!$BF$311:$BF$334</c:f>
              <c:numCache>
                <c:formatCode>#,##0.00</c:formatCode>
                <c:ptCount val="24"/>
              </c:numCache>
            </c:numRef>
          </c:xVal>
          <c:yVal>
            <c:numRef>
              <c:f>'2023 Perfiles PREVIO'!$BE$311:$BE$334</c:f>
              <c:numCache>
                <c:formatCode>#,##0.00</c:formatCode>
                <c:ptCount val="24"/>
              </c:numCache>
            </c:numRef>
          </c:yVal>
          <c:smooth val="1"/>
          <c:extLst>
            <c:ext xmlns:c16="http://schemas.microsoft.com/office/drawing/2014/chart" uri="{C3380CC4-5D6E-409C-BE32-E72D297353CC}">
              <c16:uniqueId val="{00000002-718E-4393-AD56-626848C26330}"/>
            </c:ext>
          </c:extLst>
        </c:ser>
        <c:ser>
          <c:idx val="3"/>
          <c:order val="3"/>
          <c:tx>
            <c:strRef>
              <c:f>'2023 Perfiles PREVIO'!$BG$308:$BH$308</c:f>
              <c:strCache>
                <c:ptCount val="1"/>
                <c:pt idx="0">
                  <c:v>MR-4</c:v>
                </c:pt>
              </c:strCache>
            </c:strRef>
          </c:tx>
          <c:spPr>
            <a:ln w="12700" cap="rnd">
              <a:solidFill>
                <a:schemeClr val="accent4"/>
              </a:solidFill>
              <a:round/>
            </a:ln>
            <a:effectLst/>
          </c:spPr>
          <c:marker>
            <c:symbol val="none"/>
          </c:marker>
          <c:xVal>
            <c:numRef>
              <c:f>'2023 Perfiles PREVIO'!$BH$311:$BH$334</c:f>
              <c:numCache>
                <c:formatCode>#,##0.00</c:formatCode>
                <c:ptCount val="24"/>
              </c:numCache>
            </c:numRef>
          </c:xVal>
          <c:yVal>
            <c:numRef>
              <c:f>'2023 Perfiles PREVIO'!$BG$311:$BG$334</c:f>
              <c:numCache>
                <c:formatCode>#,##0.00</c:formatCode>
                <c:ptCount val="24"/>
              </c:numCache>
            </c:numRef>
          </c:yVal>
          <c:smooth val="1"/>
          <c:extLst>
            <c:ext xmlns:c16="http://schemas.microsoft.com/office/drawing/2014/chart" uri="{C3380CC4-5D6E-409C-BE32-E72D297353CC}">
              <c16:uniqueId val="{00000003-718E-4393-AD56-626848C26330}"/>
            </c:ext>
          </c:extLst>
        </c:ser>
        <c:ser>
          <c:idx val="5"/>
          <c:order val="4"/>
          <c:tx>
            <c:strRef>
              <c:f>'2023 Perfiles PREVIO'!$BI$308:$BJ$308</c:f>
              <c:strCache>
                <c:ptCount val="1"/>
                <c:pt idx="0">
                  <c:v>MR-5</c:v>
                </c:pt>
              </c:strCache>
            </c:strRef>
          </c:tx>
          <c:spPr>
            <a:ln w="12700" cap="rnd">
              <a:solidFill>
                <a:schemeClr val="accent6"/>
              </a:solidFill>
              <a:round/>
            </a:ln>
            <a:effectLst/>
          </c:spPr>
          <c:marker>
            <c:symbol val="none"/>
          </c:marker>
          <c:xVal>
            <c:numRef>
              <c:f>'2023 Perfiles PREVIO'!$BJ$311:$BJ$334</c:f>
              <c:numCache>
                <c:formatCode>#,##0.00</c:formatCode>
                <c:ptCount val="24"/>
              </c:numCache>
            </c:numRef>
          </c:xVal>
          <c:yVal>
            <c:numRef>
              <c:f>'2023 Perfiles PREVIO'!$BI$311:$BI$334</c:f>
              <c:numCache>
                <c:formatCode>#,##0.00</c:formatCode>
                <c:ptCount val="24"/>
              </c:numCache>
            </c:numRef>
          </c:yVal>
          <c:smooth val="1"/>
          <c:extLst>
            <c:ext xmlns:c16="http://schemas.microsoft.com/office/drawing/2014/chart" uri="{C3380CC4-5D6E-409C-BE32-E72D297353CC}">
              <c16:uniqueId val="{00000004-718E-4393-AD56-626848C26330}"/>
            </c:ext>
          </c:extLst>
        </c:ser>
        <c:ser>
          <c:idx val="6"/>
          <c:order val="5"/>
          <c:tx>
            <c:strRef>
              <c:f>'2023 Perfiles PREVIO'!$BK$308:$BL$308</c:f>
              <c:strCache>
                <c:ptCount val="1"/>
                <c:pt idx="0">
                  <c:v>MR-6</c:v>
                </c:pt>
              </c:strCache>
            </c:strRef>
          </c:tx>
          <c:marker>
            <c:symbol val="none"/>
          </c:marker>
          <c:xVal>
            <c:numRef>
              <c:f>'2023 Perfiles PREVIO'!$BL$311:$BL$334</c:f>
              <c:numCache>
                <c:formatCode>#,##0.00</c:formatCode>
                <c:ptCount val="24"/>
              </c:numCache>
            </c:numRef>
          </c:xVal>
          <c:yVal>
            <c:numRef>
              <c:f>'2023 Perfiles PREVIO'!$BK$311:$BK$334</c:f>
              <c:numCache>
                <c:formatCode>#,##0.00</c:formatCode>
                <c:ptCount val="24"/>
              </c:numCache>
            </c:numRef>
          </c:yVal>
          <c:smooth val="0"/>
          <c:extLst>
            <c:ext xmlns:c16="http://schemas.microsoft.com/office/drawing/2014/chart" uri="{C3380CC4-5D6E-409C-BE32-E72D297353CC}">
              <c16:uniqueId val="{00000005-718E-4393-AD56-626848C26330}"/>
            </c:ext>
          </c:extLst>
        </c:ser>
        <c:ser>
          <c:idx val="4"/>
          <c:order val="6"/>
          <c:tx>
            <c:strRef>
              <c:f>'2023 Perfiles PREVIO'!$BO$308:$BP$308</c:f>
              <c:strCache>
                <c:ptCount val="1"/>
                <c:pt idx="0">
                  <c:v>MR-B</c:v>
                </c:pt>
              </c:strCache>
            </c:strRef>
          </c:tx>
          <c:marker>
            <c:symbol val="none"/>
          </c:marker>
          <c:xVal>
            <c:numRef>
              <c:f>'2023 Perfiles PREVIO'!$BP$311:$BP$334</c:f>
              <c:numCache>
                <c:formatCode>#,##0.00</c:formatCode>
                <c:ptCount val="24"/>
              </c:numCache>
            </c:numRef>
          </c:xVal>
          <c:yVal>
            <c:numRef>
              <c:f>'2023 Perfiles PREVIO'!$BO$311:$BO$334</c:f>
              <c:numCache>
                <c:formatCode>#,##0.00</c:formatCode>
                <c:ptCount val="24"/>
              </c:numCache>
            </c:numRef>
          </c:yVal>
          <c:smooth val="0"/>
          <c:extLst>
            <c:ext xmlns:c16="http://schemas.microsoft.com/office/drawing/2014/chart" uri="{C3380CC4-5D6E-409C-BE32-E72D297353CC}">
              <c16:uniqueId val="{00000006-718E-4393-AD56-626848C26330}"/>
            </c:ext>
          </c:extLst>
        </c:ser>
        <c:ser>
          <c:idx val="7"/>
          <c:order val="7"/>
          <c:tx>
            <c:strRef>
              <c:f>'2023 Perfiles PREVIO'!$BM$308:$BN$308</c:f>
              <c:strCache>
                <c:ptCount val="1"/>
                <c:pt idx="0">
                  <c:v>MR-7</c:v>
                </c:pt>
              </c:strCache>
            </c:strRef>
          </c:tx>
          <c:marker>
            <c:symbol val="none"/>
          </c:marker>
          <c:xVal>
            <c:numRef>
              <c:f>'2023 Perfiles PREVIO'!$BN$311:$BN$334</c:f>
              <c:numCache>
                <c:formatCode>#,##0.00</c:formatCode>
                <c:ptCount val="24"/>
              </c:numCache>
            </c:numRef>
          </c:xVal>
          <c:yVal>
            <c:numRef>
              <c:f>'2023 Perfiles PREVIO'!$BM$311:$BM$334</c:f>
              <c:numCache>
                <c:formatCode>#,##0.00</c:formatCode>
                <c:ptCount val="24"/>
              </c:numCache>
            </c:numRef>
          </c:yVal>
          <c:smooth val="0"/>
          <c:extLst>
            <c:ext xmlns:c16="http://schemas.microsoft.com/office/drawing/2014/chart" uri="{C3380CC4-5D6E-409C-BE32-E72D297353CC}">
              <c16:uniqueId val="{00000007-718E-4393-AD56-626848C26330}"/>
            </c:ext>
          </c:extLst>
        </c:ser>
        <c:dLbls>
          <c:showLegendKey val="0"/>
          <c:showVal val="0"/>
          <c:showCatName val="0"/>
          <c:showSerName val="0"/>
          <c:showPercent val="0"/>
          <c:showBubbleSize val="0"/>
        </c:dLbls>
        <c:axId val="-364845632"/>
        <c:axId val="-364863040"/>
      </c:scatterChart>
      <c:valAx>
        <c:axId val="-364845632"/>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mg/l</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3040"/>
        <c:crossesAt val="0"/>
        <c:crossBetween val="midCat"/>
        <c:majorUnit val="5"/>
      </c:valAx>
      <c:valAx>
        <c:axId val="-364863040"/>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456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Conductividad </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PREVIO'!$B$135:$C$135</c:f>
              <c:strCache>
                <c:ptCount val="1"/>
                <c:pt idx="0">
                  <c:v>MR-1</c:v>
                </c:pt>
              </c:strCache>
            </c:strRef>
          </c:tx>
          <c:spPr>
            <a:ln w="12700" cap="rnd">
              <a:solidFill>
                <a:schemeClr val="accent1"/>
              </a:solidFill>
              <a:round/>
            </a:ln>
            <a:effectLst/>
          </c:spPr>
          <c:marker>
            <c:symbol val="none"/>
          </c:marker>
          <c:xVal>
            <c:numRef>
              <c:f>'2023 Perfiles PREVIO'!$C$195:$C$218</c:f>
              <c:numCache>
                <c:formatCode>#,##0.00</c:formatCode>
                <c:ptCount val="24"/>
                <c:pt idx="0">
                  <c:v>55.6</c:v>
                </c:pt>
                <c:pt idx="1">
                  <c:v>55.6</c:v>
                </c:pt>
                <c:pt idx="2">
                  <c:v>55.6</c:v>
                </c:pt>
                <c:pt idx="3">
                  <c:v>55.5</c:v>
                </c:pt>
                <c:pt idx="4">
                  <c:v>55.6</c:v>
                </c:pt>
                <c:pt idx="5">
                  <c:v>55.6</c:v>
                </c:pt>
                <c:pt idx="6">
                  <c:v>55.5</c:v>
                </c:pt>
              </c:numCache>
            </c:numRef>
          </c:xVal>
          <c:yVal>
            <c:numRef>
              <c:f>'2023 Perfiles PREVIO'!$B$195:$B$218</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0-B563-40D8-AA8B-93CC36CFBE79}"/>
            </c:ext>
          </c:extLst>
        </c:ser>
        <c:ser>
          <c:idx val="1"/>
          <c:order val="1"/>
          <c:tx>
            <c:strRef>
              <c:f>'2023 Perfiles PREVIO'!$D$135:$E$135</c:f>
              <c:strCache>
                <c:ptCount val="1"/>
                <c:pt idx="0">
                  <c:v>MR-2</c:v>
                </c:pt>
              </c:strCache>
            </c:strRef>
          </c:tx>
          <c:spPr>
            <a:ln w="12700" cap="rnd">
              <a:solidFill>
                <a:schemeClr val="accent2"/>
              </a:solidFill>
              <a:round/>
            </a:ln>
            <a:effectLst/>
          </c:spPr>
          <c:marker>
            <c:symbol val="none"/>
          </c:marker>
          <c:xVal>
            <c:numRef>
              <c:f>'2023 Perfiles PREVIO'!$E$195:$E$218</c:f>
              <c:numCache>
                <c:formatCode>#,##0.00</c:formatCode>
                <c:ptCount val="24"/>
                <c:pt idx="0">
                  <c:v>55.4</c:v>
                </c:pt>
                <c:pt idx="1">
                  <c:v>55.5</c:v>
                </c:pt>
                <c:pt idx="2">
                  <c:v>55.5</c:v>
                </c:pt>
                <c:pt idx="3">
                  <c:v>55.5</c:v>
                </c:pt>
              </c:numCache>
            </c:numRef>
          </c:xVal>
          <c:yVal>
            <c:numRef>
              <c:f>'2023 Perfiles PREVIO'!$D$195:$D$218</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B563-40D8-AA8B-93CC36CFBE79}"/>
            </c:ext>
          </c:extLst>
        </c:ser>
        <c:ser>
          <c:idx val="2"/>
          <c:order val="2"/>
          <c:tx>
            <c:strRef>
              <c:f>'2023 Perfiles PREVIO'!$F$192:$G$192</c:f>
              <c:strCache>
                <c:ptCount val="1"/>
                <c:pt idx="0">
                  <c:v>MR-3</c:v>
                </c:pt>
              </c:strCache>
            </c:strRef>
          </c:tx>
          <c:spPr>
            <a:ln w="12700" cap="rnd">
              <a:solidFill>
                <a:schemeClr val="accent3"/>
              </a:solidFill>
              <a:round/>
            </a:ln>
            <a:effectLst/>
          </c:spPr>
          <c:marker>
            <c:symbol val="none"/>
          </c:marker>
          <c:xVal>
            <c:numRef>
              <c:f>'2023 Perfiles PREVIO'!$G$195:$G$218</c:f>
              <c:numCache>
                <c:formatCode>#,##0.00</c:formatCode>
                <c:ptCount val="24"/>
                <c:pt idx="0">
                  <c:v>55.5</c:v>
                </c:pt>
                <c:pt idx="1">
                  <c:v>55.5</c:v>
                </c:pt>
                <c:pt idx="2">
                  <c:v>55.5</c:v>
                </c:pt>
                <c:pt idx="3">
                  <c:v>55.5</c:v>
                </c:pt>
              </c:numCache>
            </c:numRef>
          </c:xVal>
          <c:yVal>
            <c:numRef>
              <c:f>'2023 Perfiles PREVIO'!$F$195:$F$218</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B563-40D8-AA8B-93CC36CFBE79}"/>
            </c:ext>
          </c:extLst>
        </c:ser>
        <c:ser>
          <c:idx val="5"/>
          <c:order val="3"/>
          <c:tx>
            <c:strRef>
              <c:f>'2023 Perfiles PREVIO'!$H$135:$I$135</c:f>
              <c:strCache>
                <c:ptCount val="1"/>
                <c:pt idx="0">
                  <c:v>MR-4</c:v>
                </c:pt>
              </c:strCache>
            </c:strRef>
          </c:tx>
          <c:spPr>
            <a:ln w="12700" cap="rnd">
              <a:solidFill>
                <a:schemeClr val="accent6"/>
              </a:solidFill>
              <a:round/>
            </a:ln>
            <a:effectLst/>
          </c:spPr>
          <c:marker>
            <c:symbol val="none"/>
          </c:marker>
          <c:xVal>
            <c:numRef>
              <c:f>'2023 Perfiles PREVIO'!$I$195:$I$218</c:f>
              <c:numCache>
                <c:formatCode>#,##0.00</c:formatCode>
                <c:ptCount val="24"/>
                <c:pt idx="0">
                  <c:v>55.5</c:v>
                </c:pt>
                <c:pt idx="1">
                  <c:v>55.5</c:v>
                </c:pt>
                <c:pt idx="2">
                  <c:v>55.5</c:v>
                </c:pt>
                <c:pt idx="3">
                  <c:v>55.5</c:v>
                </c:pt>
                <c:pt idx="4">
                  <c:v>55.5</c:v>
                </c:pt>
                <c:pt idx="5">
                  <c:v>55.5</c:v>
                </c:pt>
                <c:pt idx="6">
                  <c:v>55.5</c:v>
                </c:pt>
                <c:pt idx="7">
                  <c:v>55.5</c:v>
                </c:pt>
                <c:pt idx="8">
                  <c:v>55.5</c:v>
                </c:pt>
                <c:pt idx="9">
                  <c:v>55.5</c:v>
                </c:pt>
                <c:pt idx="10">
                  <c:v>55.5</c:v>
                </c:pt>
                <c:pt idx="11">
                  <c:v>55.5</c:v>
                </c:pt>
              </c:numCache>
            </c:numRef>
          </c:xVal>
          <c:yVal>
            <c:numRef>
              <c:f>'2023 Perfiles PREVIO'!$H$195:$H$218</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B563-40D8-AA8B-93CC36CFBE79}"/>
            </c:ext>
          </c:extLst>
        </c:ser>
        <c:ser>
          <c:idx val="3"/>
          <c:order val="4"/>
          <c:tx>
            <c:strRef>
              <c:f>'2023 Perfiles PREVIO'!$J$135:$K$135</c:f>
              <c:strCache>
                <c:ptCount val="1"/>
                <c:pt idx="0">
                  <c:v>MR-5</c:v>
                </c:pt>
              </c:strCache>
            </c:strRef>
          </c:tx>
          <c:marker>
            <c:symbol val="none"/>
          </c:marker>
          <c:xVal>
            <c:numRef>
              <c:f>'2023 Perfiles PREVIO'!$K$195:$K$218</c:f>
              <c:numCache>
                <c:formatCode>#,##0.00</c:formatCode>
                <c:ptCount val="24"/>
                <c:pt idx="0">
                  <c:v>55.5</c:v>
                </c:pt>
                <c:pt idx="1">
                  <c:v>55.6</c:v>
                </c:pt>
                <c:pt idx="2">
                  <c:v>55.6</c:v>
                </c:pt>
                <c:pt idx="3">
                  <c:v>55.6</c:v>
                </c:pt>
                <c:pt idx="4">
                  <c:v>55.6</c:v>
                </c:pt>
                <c:pt idx="5">
                  <c:v>55.6</c:v>
                </c:pt>
                <c:pt idx="6">
                  <c:v>55.6</c:v>
                </c:pt>
                <c:pt idx="7">
                  <c:v>55.6</c:v>
                </c:pt>
                <c:pt idx="8">
                  <c:v>55.6</c:v>
                </c:pt>
                <c:pt idx="9">
                  <c:v>55.6</c:v>
                </c:pt>
              </c:numCache>
            </c:numRef>
          </c:xVal>
          <c:yVal>
            <c:numRef>
              <c:f>'2023 Perfiles PREVIO'!$J$195:$J$218</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4-B563-40D8-AA8B-93CC36CFBE79}"/>
            </c:ext>
          </c:extLst>
        </c:ser>
        <c:ser>
          <c:idx val="6"/>
          <c:order val="5"/>
          <c:tx>
            <c:strRef>
              <c:f>'2023 Perfiles PREVIO'!$L$192:$M$192</c:f>
              <c:strCache>
                <c:ptCount val="1"/>
                <c:pt idx="0">
                  <c:v>MR-6</c:v>
                </c:pt>
              </c:strCache>
            </c:strRef>
          </c:tx>
          <c:marker>
            <c:symbol val="none"/>
          </c:marker>
          <c:xVal>
            <c:numRef>
              <c:f>'2023 Perfiles PREVIO'!$M$195:$M$218</c:f>
              <c:numCache>
                <c:formatCode>#,##0.00</c:formatCode>
                <c:ptCount val="24"/>
                <c:pt idx="0">
                  <c:v>55.6</c:v>
                </c:pt>
                <c:pt idx="1">
                  <c:v>55.6</c:v>
                </c:pt>
                <c:pt idx="2">
                  <c:v>55.5</c:v>
                </c:pt>
                <c:pt idx="3">
                  <c:v>55.6</c:v>
                </c:pt>
                <c:pt idx="4">
                  <c:v>55.6</c:v>
                </c:pt>
                <c:pt idx="5">
                  <c:v>55.6</c:v>
                </c:pt>
                <c:pt idx="6">
                  <c:v>55.6</c:v>
                </c:pt>
                <c:pt idx="7">
                  <c:v>55.5</c:v>
                </c:pt>
                <c:pt idx="8">
                  <c:v>55.5</c:v>
                </c:pt>
              </c:numCache>
            </c:numRef>
          </c:xVal>
          <c:yVal>
            <c:numRef>
              <c:f>'2023 Perfiles PREVIO'!$L$195:$L$218</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5-B563-40D8-AA8B-93CC36CFBE79}"/>
            </c:ext>
          </c:extLst>
        </c:ser>
        <c:ser>
          <c:idx val="4"/>
          <c:order val="6"/>
          <c:tx>
            <c:strRef>
              <c:f>'2023 Perfiles PREVIO'!$P$135:$Q$135</c:f>
              <c:strCache>
                <c:ptCount val="1"/>
                <c:pt idx="0">
                  <c:v>MR-B</c:v>
                </c:pt>
              </c:strCache>
            </c:strRef>
          </c:tx>
          <c:marker>
            <c:symbol val="none"/>
          </c:marker>
          <c:xVal>
            <c:numRef>
              <c:f>'2023 Perfiles PREVIO'!$Q$195:$Q$218</c:f>
              <c:numCache>
                <c:formatCode>#,##0.00</c:formatCode>
                <c:ptCount val="24"/>
                <c:pt idx="0">
                  <c:v>55.8</c:v>
                </c:pt>
                <c:pt idx="1">
                  <c:v>55.8</c:v>
                </c:pt>
                <c:pt idx="2">
                  <c:v>55.8</c:v>
                </c:pt>
                <c:pt idx="3">
                  <c:v>55.8</c:v>
                </c:pt>
                <c:pt idx="4">
                  <c:v>55.8</c:v>
                </c:pt>
                <c:pt idx="5">
                  <c:v>55.8</c:v>
                </c:pt>
                <c:pt idx="6">
                  <c:v>55.8</c:v>
                </c:pt>
                <c:pt idx="7">
                  <c:v>55.8</c:v>
                </c:pt>
              </c:numCache>
            </c:numRef>
          </c:xVal>
          <c:yVal>
            <c:numRef>
              <c:f>'2023 Perfiles PREVIO'!$P$195:$P$218</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B563-40D8-AA8B-93CC36CFBE79}"/>
            </c:ext>
          </c:extLst>
        </c:ser>
        <c:ser>
          <c:idx val="7"/>
          <c:order val="7"/>
          <c:tx>
            <c:strRef>
              <c:f>'2023 Perfiles PREVIO'!$N$192:$O$192</c:f>
              <c:strCache>
                <c:ptCount val="1"/>
                <c:pt idx="0">
                  <c:v>MR-7</c:v>
                </c:pt>
              </c:strCache>
            </c:strRef>
          </c:tx>
          <c:marker>
            <c:symbol val="none"/>
          </c:marker>
          <c:xVal>
            <c:numRef>
              <c:f>'2023 Perfiles PREVIO'!$O$195:$O$218</c:f>
              <c:numCache>
                <c:formatCode>#,##0.00</c:formatCode>
                <c:ptCount val="24"/>
                <c:pt idx="0">
                  <c:v>55.2</c:v>
                </c:pt>
              </c:numCache>
            </c:numRef>
          </c:xVal>
          <c:yVal>
            <c:numRef>
              <c:f>'2023 Perfiles PREVIO'!$N$195:$N$218</c:f>
              <c:numCache>
                <c:formatCode>#,##0.00</c:formatCode>
                <c:ptCount val="24"/>
                <c:pt idx="0">
                  <c:v>1</c:v>
                </c:pt>
              </c:numCache>
            </c:numRef>
          </c:yVal>
          <c:smooth val="0"/>
          <c:extLst>
            <c:ext xmlns:c16="http://schemas.microsoft.com/office/drawing/2014/chart" uri="{C3380CC4-5D6E-409C-BE32-E72D297353CC}">
              <c16:uniqueId val="{00000007-B563-40D8-AA8B-93CC36CFBE79}"/>
            </c:ext>
          </c:extLst>
        </c:ser>
        <c:dLbls>
          <c:showLegendKey val="0"/>
          <c:showVal val="0"/>
          <c:showCatName val="0"/>
          <c:showSerName val="0"/>
          <c:showPercent val="0"/>
          <c:showBubbleSize val="0"/>
        </c:dLbls>
        <c:axId val="-364865760"/>
        <c:axId val="-364866848"/>
      </c:scatterChart>
      <c:valAx>
        <c:axId val="-36486576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6848"/>
        <c:crossesAt val="0"/>
        <c:crossBetween val="midCat"/>
        <c:majorUnit val="5"/>
      </c:valAx>
      <c:valAx>
        <c:axId val="-36486684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57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Conductividad  </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PREVIO'!$S$192:$T$192</c:f>
              <c:strCache>
                <c:ptCount val="1"/>
                <c:pt idx="0">
                  <c:v>MR-1</c:v>
                </c:pt>
              </c:strCache>
            </c:strRef>
          </c:tx>
          <c:spPr>
            <a:ln w="12700" cap="rnd">
              <a:solidFill>
                <a:schemeClr val="accent1"/>
              </a:solidFill>
              <a:round/>
            </a:ln>
            <a:effectLst/>
          </c:spPr>
          <c:marker>
            <c:symbol val="none"/>
          </c:marker>
          <c:xVal>
            <c:numRef>
              <c:f>'2023 Perfiles PREVIO'!$T$195:$T$218</c:f>
              <c:numCache>
                <c:formatCode>#,##0.00</c:formatCode>
                <c:ptCount val="24"/>
                <c:pt idx="0">
                  <c:v>56.45</c:v>
                </c:pt>
                <c:pt idx="1">
                  <c:v>56.395000000000003</c:v>
                </c:pt>
                <c:pt idx="2">
                  <c:v>56.419090909090897</c:v>
                </c:pt>
                <c:pt idx="3">
                  <c:v>56.394615384615385</c:v>
                </c:pt>
                <c:pt idx="4">
                  <c:v>56.4</c:v>
                </c:pt>
                <c:pt idx="5">
                  <c:v>56.414000000000001</c:v>
                </c:pt>
              </c:numCache>
            </c:numRef>
          </c:xVal>
          <c:yVal>
            <c:numRef>
              <c:f>'2023 Perfiles PREVIO'!$S$195:$S$218</c:f>
              <c:numCache>
                <c:formatCode>#,##0.00</c:formatCode>
                <c:ptCount val="24"/>
                <c:pt idx="0">
                  <c:v>1</c:v>
                </c:pt>
                <c:pt idx="1">
                  <c:v>2</c:v>
                </c:pt>
                <c:pt idx="2">
                  <c:v>3</c:v>
                </c:pt>
                <c:pt idx="3">
                  <c:v>4</c:v>
                </c:pt>
                <c:pt idx="4">
                  <c:v>5</c:v>
                </c:pt>
                <c:pt idx="5">
                  <c:v>6</c:v>
                </c:pt>
              </c:numCache>
            </c:numRef>
          </c:yVal>
          <c:smooth val="1"/>
          <c:extLst>
            <c:ext xmlns:c16="http://schemas.microsoft.com/office/drawing/2014/chart" uri="{C3380CC4-5D6E-409C-BE32-E72D297353CC}">
              <c16:uniqueId val="{00000000-6719-4339-8223-698334EA9CFD}"/>
            </c:ext>
          </c:extLst>
        </c:ser>
        <c:ser>
          <c:idx val="1"/>
          <c:order val="1"/>
          <c:tx>
            <c:strRef>
              <c:f>'2023 Perfiles PREVIO'!$U$135:$V$135</c:f>
              <c:strCache>
                <c:ptCount val="1"/>
                <c:pt idx="0">
                  <c:v>MR-2</c:v>
                </c:pt>
              </c:strCache>
            </c:strRef>
          </c:tx>
          <c:spPr>
            <a:ln w="12700" cap="rnd">
              <a:solidFill>
                <a:schemeClr val="accent2"/>
              </a:solidFill>
              <a:round/>
            </a:ln>
            <a:effectLst/>
          </c:spPr>
          <c:marker>
            <c:symbol val="none"/>
          </c:marker>
          <c:xVal>
            <c:numRef>
              <c:f>'2023 Perfiles PREVIO'!$V$195:$V$218</c:f>
              <c:numCache>
                <c:formatCode>#,##0.00</c:formatCode>
                <c:ptCount val="24"/>
                <c:pt idx="0">
                  <c:v>56.327777777777783</c:v>
                </c:pt>
                <c:pt idx="1">
                  <c:v>56.444000000000003</c:v>
                </c:pt>
                <c:pt idx="2">
                  <c:v>56.430000000000007</c:v>
                </c:pt>
                <c:pt idx="3">
                  <c:v>56.415000000000006</c:v>
                </c:pt>
              </c:numCache>
            </c:numRef>
          </c:xVal>
          <c:yVal>
            <c:numRef>
              <c:f>'2023 Perfiles PREVIO'!$U$195:$U$218</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6719-4339-8223-698334EA9CFD}"/>
            </c:ext>
          </c:extLst>
        </c:ser>
        <c:ser>
          <c:idx val="2"/>
          <c:order val="2"/>
          <c:tx>
            <c:strRef>
              <c:f>'2023 Perfiles PREVIO'!$W$135:$X$135</c:f>
              <c:strCache>
                <c:ptCount val="1"/>
                <c:pt idx="0">
                  <c:v>MR-3</c:v>
                </c:pt>
              </c:strCache>
            </c:strRef>
          </c:tx>
          <c:spPr>
            <a:ln w="12700" cap="rnd">
              <a:solidFill>
                <a:schemeClr val="accent3"/>
              </a:solidFill>
              <a:round/>
            </a:ln>
            <a:effectLst/>
          </c:spPr>
          <c:marker>
            <c:symbol val="none"/>
          </c:marker>
          <c:xVal>
            <c:numRef>
              <c:f>'2023 Perfiles PREVIO'!$X$195:$X$218</c:f>
              <c:numCache>
                <c:formatCode>#,##0.00</c:formatCode>
                <c:ptCount val="24"/>
                <c:pt idx="0">
                  <c:v>56.106666666666662</c:v>
                </c:pt>
                <c:pt idx="1">
                  <c:v>56.117777777777775</c:v>
                </c:pt>
                <c:pt idx="2">
                  <c:v>56.31</c:v>
                </c:pt>
                <c:pt idx="3">
                  <c:v>56.53</c:v>
                </c:pt>
              </c:numCache>
            </c:numRef>
          </c:xVal>
          <c:yVal>
            <c:numRef>
              <c:f>'2023 Perfiles PREVIO'!$W$195:$W$218</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6719-4339-8223-698334EA9CFD}"/>
            </c:ext>
          </c:extLst>
        </c:ser>
        <c:ser>
          <c:idx val="5"/>
          <c:order val="3"/>
          <c:tx>
            <c:strRef>
              <c:f>'2023 Perfiles PREVIO'!$Y$135:$Z$135</c:f>
              <c:strCache>
                <c:ptCount val="1"/>
                <c:pt idx="0">
                  <c:v>MR-4</c:v>
                </c:pt>
              </c:strCache>
            </c:strRef>
          </c:tx>
          <c:spPr>
            <a:ln w="12700" cap="rnd">
              <a:solidFill>
                <a:schemeClr val="accent6"/>
              </a:solidFill>
              <a:round/>
            </a:ln>
            <a:effectLst/>
          </c:spPr>
          <c:marker>
            <c:symbol val="none"/>
          </c:marker>
          <c:xVal>
            <c:numRef>
              <c:f>'2023 Perfiles PREVIO'!$Z$195:$Z$218</c:f>
              <c:numCache>
                <c:formatCode>#,##0.00</c:formatCode>
                <c:ptCount val="24"/>
                <c:pt idx="0">
                  <c:v>56.438333333333333</c:v>
                </c:pt>
                <c:pt idx="1">
                  <c:v>56.508333333333333</c:v>
                </c:pt>
                <c:pt idx="2">
                  <c:v>56.474444444444444</c:v>
                </c:pt>
                <c:pt idx="3">
                  <c:v>56.375</c:v>
                </c:pt>
                <c:pt idx="4">
                  <c:v>56.3</c:v>
                </c:pt>
                <c:pt idx="5">
                  <c:v>56.396666666666668</c:v>
                </c:pt>
                <c:pt idx="6">
                  <c:v>56.455000000000005</c:v>
                </c:pt>
                <c:pt idx="7">
                  <c:v>56.508571428571429</c:v>
                </c:pt>
                <c:pt idx="8">
                  <c:v>56.502499999999998</c:v>
                </c:pt>
                <c:pt idx="9">
                  <c:v>56.505555555555553</c:v>
                </c:pt>
                <c:pt idx="10">
                  <c:v>56.472857142857144</c:v>
                </c:pt>
                <c:pt idx="11">
                  <c:v>56.480000000000004</c:v>
                </c:pt>
              </c:numCache>
            </c:numRef>
          </c:xVal>
          <c:yVal>
            <c:numRef>
              <c:f>'2023 Perfiles PREVIO'!$Y$195:$Y$218</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6719-4339-8223-698334EA9CFD}"/>
            </c:ext>
          </c:extLst>
        </c:ser>
        <c:ser>
          <c:idx val="3"/>
          <c:order val="4"/>
          <c:tx>
            <c:strRef>
              <c:f>'2023 Perfiles PREVIO'!$AA$135:$AB$135</c:f>
              <c:strCache>
                <c:ptCount val="1"/>
                <c:pt idx="0">
                  <c:v>MR-5</c:v>
                </c:pt>
              </c:strCache>
            </c:strRef>
          </c:tx>
          <c:marker>
            <c:symbol val="none"/>
          </c:marker>
          <c:xVal>
            <c:numRef>
              <c:f>'2023 Perfiles PREVIO'!$AB$195:$AB$218</c:f>
              <c:numCache>
                <c:formatCode>#,##0.00</c:formatCode>
                <c:ptCount val="24"/>
                <c:pt idx="0">
                  <c:v>56.467500000000001</c:v>
                </c:pt>
                <c:pt idx="1">
                  <c:v>56.48</c:v>
                </c:pt>
                <c:pt idx="2">
                  <c:v>56.491666666666674</c:v>
                </c:pt>
                <c:pt idx="3">
                  <c:v>56.446000000000005</c:v>
                </c:pt>
                <c:pt idx="4">
                  <c:v>56.476666666666667</c:v>
                </c:pt>
                <c:pt idx="5">
                  <c:v>56.46</c:v>
                </c:pt>
                <c:pt idx="6">
                  <c:v>56.492500000000007</c:v>
                </c:pt>
                <c:pt idx="7">
                  <c:v>56.489999999999995</c:v>
                </c:pt>
              </c:numCache>
            </c:numRef>
          </c:xVal>
          <c:yVal>
            <c:numRef>
              <c:f>'2023 Perfiles PREVIO'!$AA$195:$AA$218</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4-6719-4339-8223-698334EA9CFD}"/>
            </c:ext>
          </c:extLst>
        </c:ser>
        <c:ser>
          <c:idx val="6"/>
          <c:order val="5"/>
          <c:tx>
            <c:strRef>
              <c:f>'2023 Perfiles PREVIO'!$AC$192:$AD$192</c:f>
              <c:strCache>
                <c:ptCount val="1"/>
                <c:pt idx="0">
                  <c:v>MR-6</c:v>
                </c:pt>
              </c:strCache>
            </c:strRef>
          </c:tx>
          <c:marker>
            <c:symbol val="none"/>
          </c:marker>
          <c:xVal>
            <c:numRef>
              <c:f>'2023 Perfiles PREVIO'!$AD$195:$AD$218</c:f>
              <c:numCache>
                <c:formatCode>#,##0.00</c:formatCode>
                <c:ptCount val="24"/>
                <c:pt idx="0">
                  <c:v>56.521428571428565</c:v>
                </c:pt>
                <c:pt idx="1">
                  <c:v>56.533333333333339</c:v>
                </c:pt>
                <c:pt idx="2">
                  <c:v>56.552857142857142</c:v>
                </c:pt>
                <c:pt idx="3">
                  <c:v>56.577499999999993</c:v>
                </c:pt>
                <c:pt idx="4">
                  <c:v>56.555000000000007</c:v>
                </c:pt>
                <c:pt idx="5">
                  <c:v>56.536666666666669</c:v>
                </c:pt>
                <c:pt idx="6">
                  <c:v>56.534000000000006</c:v>
                </c:pt>
                <c:pt idx="7">
                  <c:v>56.535714285714285</c:v>
                </c:pt>
                <c:pt idx="8">
                  <c:v>56.53</c:v>
                </c:pt>
              </c:numCache>
            </c:numRef>
          </c:xVal>
          <c:yVal>
            <c:numRef>
              <c:f>'2023 Perfiles PREVIO'!$AC$195:$AC$218</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5-6719-4339-8223-698334EA9CFD}"/>
            </c:ext>
          </c:extLst>
        </c:ser>
        <c:ser>
          <c:idx val="4"/>
          <c:order val="6"/>
          <c:tx>
            <c:strRef>
              <c:f>'2023 Perfiles PREVIO'!$AG$135:$AH$135</c:f>
              <c:strCache>
                <c:ptCount val="1"/>
                <c:pt idx="0">
                  <c:v>MR-B</c:v>
                </c:pt>
              </c:strCache>
            </c:strRef>
          </c:tx>
          <c:marker>
            <c:symbol val="none"/>
          </c:marker>
          <c:xVal>
            <c:numRef>
              <c:f>'2023 Perfiles PREVIO'!$AH$195:$AH$218</c:f>
              <c:numCache>
                <c:formatCode>#,##0.00</c:formatCode>
                <c:ptCount val="24"/>
                <c:pt idx="0">
                  <c:v>56.391666666666673</c:v>
                </c:pt>
                <c:pt idx="1">
                  <c:v>56.390000000000008</c:v>
                </c:pt>
                <c:pt idx="2">
                  <c:v>56.435000000000002</c:v>
                </c:pt>
                <c:pt idx="3">
                  <c:v>56.441999999999993</c:v>
                </c:pt>
                <c:pt idx="4">
                  <c:v>56.396000000000001</c:v>
                </c:pt>
                <c:pt idx="5">
                  <c:v>56.402000000000001</c:v>
                </c:pt>
                <c:pt idx="6">
                  <c:v>56.375</c:v>
                </c:pt>
                <c:pt idx="7">
                  <c:v>56.305</c:v>
                </c:pt>
              </c:numCache>
            </c:numRef>
          </c:xVal>
          <c:yVal>
            <c:numRef>
              <c:f>'2023 Perfiles PREVIO'!$AG$195:$AG$218</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6-6719-4339-8223-698334EA9CFD}"/>
            </c:ext>
          </c:extLst>
        </c:ser>
        <c:ser>
          <c:idx val="7"/>
          <c:order val="7"/>
          <c:tx>
            <c:strRef>
              <c:f>'2023 Perfiles PREVIO'!$AE$192:$AF$192</c:f>
              <c:strCache>
                <c:ptCount val="1"/>
                <c:pt idx="0">
                  <c:v>MR-7</c:v>
                </c:pt>
              </c:strCache>
            </c:strRef>
          </c:tx>
          <c:marker>
            <c:symbol val="none"/>
          </c:marker>
          <c:xVal>
            <c:numRef>
              <c:f>'2023 Perfiles PREVIO'!$AF$195:$AF$218</c:f>
              <c:numCache>
                <c:formatCode>#,##0.00</c:formatCode>
                <c:ptCount val="24"/>
                <c:pt idx="0">
                  <c:v>56.546666666666674</c:v>
                </c:pt>
              </c:numCache>
            </c:numRef>
          </c:xVal>
          <c:yVal>
            <c:numRef>
              <c:f>'2023 Perfiles PREVIO'!$AE$195:$AE$218</c:f>
              <c:numCache>
                <c:formatCode>#,##0.00</c:formatCode>
                <c:ptCount val="24"/>
                <c:pt idx="0">
                  <c:v>1</c:v>
                </c:pt>
              </c:numCache>
            </c:numRef>
          </c:yVal>
          <c:smooth val="0"/>
          <c:extLst>
            <c:ext xmlns:c16="http://schemas.microsoft.com/office/drawing/2014/chart" uri="{C3380CC4-5D6E-409C-BE32-E72D297353CC}">
              <c16:uniqueId val="{00000007-6719-4339-8223-698334EA9CFD}"/>
            </c:ext>
          </c:extLst>
        </c:ser>
        <c:dLbls>
          <c:showLegendKey val="0"/>
          <c:showVal val="0"/>
          <c:showCatName val="0"/>
          <c:showSerName val="0"/>
          <c:showPercent val="0"/>
          <c:showBubbleSize val="0"/>
        </c:dLbls>
        <c:axId val="-364869024"/>
        <c:axId val="-364872288"/>
      </c:scatterChart>
      <c:valAx>
        <c:axId val="-36486902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72288"/>
        <c:crossesAt val="0"/>
        <c:crossBetween val="midCat"/>
        <c:majorUnit val="5"/>
      </c:valAx>
      <c:valAx>
        <c:axId val="-36487228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90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Conductividad  </a:t>
            </a:r>
          </a:p>
          <a:p>
            <a:pPr>
              <a:defRPr sz="1400" b="0" i="0" u="none" strike="noStrike" kern="1200" spc="0" baseline="0">
                <a:solidFill>
                  <a:schemeClr val="tx1">
                    <a:lumMod val="65000"/>
                    <a:lumOff val="35000"/>
                  </a:schemeClr>
                </a:solidFill>
                <a:latin typeface="+mn-lt"/>
                <a:ea typeface="+mn-ea"/>
                <a:cs typeface="+mn-cs"/>
              </a:defRPr>
            </a:pPr>
            <a:r>
              <a:rPr lang="es-ES" sz="1000"/>
              <a:t>Muestreo 3</a:t>
            </a:r>
          </a:p>
        </c:rich>
      </c:tx>
      <c:overlay val="0"/>
      <c:spPr>
        <a:noFill/>
        <a:ln>
          <a:noFill/>
        </a:ln>
        <a:effectLst/>
      </c:spPr>
    </c:title>
    <c:autoTitleDeleted val="0"/>
    <c:plotArea>
      <c:layout/>
      <c:scatterChart>
        <c:scatterStyle val="lineMarker"/>
        <c:varyColors val="0"/>
        <c:ser>
          <c:idx val="0"/>
          <c:order val="0"/>
          <c:tx>
            <c:strRef>
              <c:f>'2023 Perfiles PREVIO'!$AJ$135:$AK$135</c:f>
              <c:strCache>
                <c:ptCount val="1"/>
                <c:pt idx="0">
                  <c:v>MR-1</c:v>
                </c:pt>
              </c:strCache>
            </c:strRef>
          </c:tx>
          <c:spPr>
            <a:ln w="12700" cap="rnd">
              <a:solidFill>
                <a:schemeClr val="accent1"/>
              </a:solidFill>
              <a:round/>
            </a:ln>
            <a:effectLst/>
          </c:spPr>
          <c:marker>
            <c:symbol val="none"/>
          </c:marker>
          <c:xVal>
            <c:numRef>
              <c:f>'2023 Perfiles PREVIO'!$AK$195:$AK$218</c:f>
              <c:numCache>
                <c:formatCode>#,##0.00</c:formatCode>
                <c:ptCount val="24"/>
              </c:numCache>
            </c:numRef>
          </c:xVal>
          <c:yVal>
            <c:numRef>
              <c:f>'2023 Perfiles PREVIO'!$AJ$195:$AJ$218</c:f>
              <c:numCache>
                <c:formatCode>#,##0.00</c:formatCode>
                <c:ptCount val="24"/>
              </c:numCache>
            </c:numRef>
          </c:yVal>
          <c:smooth val="1"/>
          <c:extLst>
            <c:ext xmlns:c16="http://schemas.microsoft.com/office/drawing/2014/chart" uri="{C3380CC4-5D6E-409C-BE32-E72D297353CC}">
              <c16:uniqueId val="{00000000-3B80-4206-8298-87D152EE544F}"/>
            </c:ext>
          </c:extLst>
        </c:ser>
        <c:ser>
          <c:idx val="1"/>
          <c:order val="1"/>
          <c:tx>
            <c:strRef>
              <c:f>'2023 Perfiles PREVIO'!$AL$135:$AM$135</c:f>
              <c:strCache>
                <c:ptCount val="1"/>
                <c:pt idx="0">
                  <c:v>MR-2</c:v>
                </c:pt>
              </c:strCache>
            </c:strRef>
          </c:tx>
          <c:spPr>
            <a:ln w="12700" cap="rnd">
              <a:solidFill>
                <a:schemeClr val="accent2"/>
              </a:solidFill>
              <a:round/>
            </a:ln>
            <a:effectLst/>
          </c:spPr>
          <c:marker>
            <c:symbol val="none"/>
          </c:marker>
          <c:xVal>
            <c:numRef>
              <c:f>'2023 Perfiles PREVIO'!$AM$195:$AM$218</c:f>
              <c:numCache>
                <c:formatCode>#,##0.00</c:formatCode>
                <c:ptCount val="24"/>
              </c:numCache>
            </c:numRef>
          </c:xVal>
          <c:yVal>
            <c:numRef>
              <c:f>'2023 Perfiles PREVIO'!$AL$195:$AL$218</c:f>
              <c:numCache>
                <c:formatCode>#,##0.00</c:formatCode>
                <c:ptCount val="24"/>
              </c:numCache>
            </c:numRef>
          </c:yVal>
          <c:smooth val="1"/>
          <c:extLst>
            <c:ext xmlns:c16="http://schemas.microsoft.com/office/drawing/2014/chart" uri="{C3380CC4-5D6E-409C-BE32-E72D297353CC}">
              <c16:uniqueId val="{00000001-3B80-4206-8298-87D152EE544F}"/>
            </c:ext>
          </c:extLst>
        </c:ser>
        <c:ser>
          <c:idx val="2"/>
          <c:order val="2"/>
          <c:tx>
            <c:strRef>
              <c:f>'2023 Perfiles PREVIO'!$AN$135:$AO$135</c:f>
              <c:strCache>
                <c:ptCount val="1"/>
                <c:pt idx="0">
                  <c:v>MR-3</c:v>
                </c:pt>
              </c:strCache>
            </c:strRef>
          </c:tx>
          <c:spPr>
            <a:ln w="12700" cap="rnd">
              <a:solidFill>
                <a:schemeClr val="accent3"/>
              </a:solidFill>
              <a:round/>
            </a:ln>
            <a:effectLst/>
          </c:spPr>
          <c:marker>
            <c:symbol val="none"/>
          </c:marker>
          <c:xVal>
            <c:numRef>
              <c:f>'2023 Perfiles PREVIO'!$AO$195:$AO$218</c:f>
              <c:numCache>
                <c:formatCode>#,##0.00</c:formatCode>
                <c:ptCount val="24"/>
              </c:numCache>
            </c:numRef>
          </c:xVal>
          <c:yVal>
            <c:numRef>
              <c:f>'2023 Perfiles PREVIO'!$AN$195:$AN$218</c:f>
              <c:numCache>
                <c:formatCode>#,##0.00</c:formatCode>
                <c:ptCount val="24"/>
              </c:numCache>
            </c:numRef>
          </c:yVal>
          <c:smooth val="1"/>
          <c:extLst>
            <c:ext xmlns:c16="http://schemas.microsoft.com/office/drawing/2014/chart" uri="{C3380CC4-5D6E-409C-BE32-E72D297353CC}">
              <c16:uniqueId val="{00000002-3B80-4206-8298-87D152EE544F}"/>
            </c:ext>
          </c:extLst>
        </c:ser>
        <c:ser>
          <c:idx val="5"/>
          <c:order val="3"/>
          <c:tx>
            <c:strRef>
              <c:f>'2023 Perfiles PREVIO'!$AP$135:$AQ$135</c:f>
              <c:strCache>
                <c:ptCount val="1"/>
                <c:pt idx="0">
                  <c:v>MR-4</c:v>
                </c:pt>
              </c:strCache>
            </c:strRef>
          </c:tx>
          <c:spPr>
            <a:ln w="12700" cap="rnd">
              <a:solidFill>
                <a:schemeClr val="accent6"/>
              </a:solidFill>
              <a:round/>
            </a:ln>
            <a:effectLst/>
          </c:spPr>
          <c:marker>
            <c:symbol val="none"/>
          </c:marker>
          <c:xVal>
            <c:numRef>
              <c:f>'2023 Perfiles PREVIO'!$AQ$195:$AQ$218</c:f>
              <c:numCache>
                <c:formatCode>#,##0.00</c:formatCode>
                <c:ptCount val="24"/>
              </c:numCache>
            </c:numRef>
          </c:xVal>
          <c:yVal>
            <c:numRef>
              <c:f>'2023 Perfiles PREVIO'!$AP$195:$AP$218</c:f>
              <c:numCache>
                <c:formatCode>#,##0.00</c:formatCode>
                <c:ptCount val="24"/>
              </c:numCache>
            </c:numRef>
          </c:yVal>
          <c:smooth val="1"/>
          <c:extLst>
            <c:ext xmlns:c16="http://schemas.microsoft.com/office/drawing/2014/chart" uri="{C3380CC4-5D6E-409C-BE32-E72D297353CC}">
              <c16:uniqueId val="{00000003-3B80-4206-8298-87D152EE544F}"/>
            </c:ext>
          </c:extLst>
        </c:ser>
        <c:ser>
          <c:idx val="3"/>
          <c:order val="4"/>
          <c:tx>
            <c:strRef>
              <c:f>'2023 Perfiles PREVIO'!$AR$135:$AS$135</c:f>
              <c:strCache>
                <c:ptCount val="1"/>
                <c:pt idx="0">
                  <c:v>MR-5</c:v>
                </c:pt>
              </c:strCache>
            </c:strRef>
          </c:tx>
          <c:marker>
            <c:symbol val="none"/>
          </c:marker>
          <c:xVal>
            <c:numRef>
              <c:f>'2023 Perfiles PREVIO'!$AS$195:$AS$218</c:f>
              <c:numCache>
                <c:formatCode>#,##0.00</c:formatCode>
                <c:ptCount val="24"/>
              </c:numCache>
            </c:numRef>
          </c:xVal>
          <c:yVal>
            <c:numRef>
              <c:f>'2023 Perfiles PREVIO'!$AR$195:$AR$218</c:f>
              <c:numCache>
                <c:formatCode>#,##0.00</c:formatCode>
                <c:ptCount val="24"/>
              </c:numCache>
            </c:numRef>
          </c:yVal>
          <c:smooth val="0"/>
          <c:extLst>
            <c:ext xmlns:c16="http://schemas.microsoft.com/office/drawing/2014/chart" uri="{C3380CC4-5D6E-409C-BE32-E72D297353CC}">
              <c16:uniqueId val="{00000004-3B80-4206-8298-87D152EE544F}"/>
            </c:ext>
          </c:extLst>
        </c:ser>
        <c:ser>
          <c:idx val="6"/>
          <c:order val="5"/>
          <c:tx>
            <c:strRef>
              <c:f>'2023 Perfiles PREVIO'!$AT$192:$AU$192</c:f>
              <c:strCache>
                <c:ptCount val="1"/>
                <c:pt idx="0">
                  <c:v>MR-6</c:v>
                </c:pt>
              </c:strCache>
            </c:strRef>
          </c:tx>
          <c:marker>
            <c:symbol val="none"/>
          </c:marker>
          <c:xVal>
            <c:numRef>
              <c:f>'2023 Perfiles PREVIO'!$AU$195:$AU$218</c:f>
              <c:numCache>
                <c:formatCode>#,##0.00</c:formatCode>
                <c:ptCount val="24"/>
              </c:numCache>
            </c:numRef>
          </c:xVal>
          <c:yVal>
            <c:numRef>
              <c:f>'2023 Perfiles PREVIO'!$AT$195:$AT$218</c:f>
              <c:numCache>
                <c:formatCode>#,##0.00</c:formatCode>
                <c:ptCount val="24"/>
              </c:numCache>
            </c:numRef>
          </c:yVal>
          <c:smooth val="0"/>
          <c:extLst>
            <c:ext xmlns:c16="http://schemas.microsoft.com/office/drawing/2014/chart" uri="{C3380CC4-5D6E-409C-BE32-E72D297353CC}">
              <c16:uniqueId val="{00000005-3B80-4206-8298-87D152EE544F}"/>
            </c:ext>
          </c:extLst>
        </c:ser>
        <c:ser>
          <c:idx val="4"/>
          <c:order val="6"/>
          <c:tx>
            <c:strRef>
              <c:f>'2023 Perfiles PREVIO'!$AX$135:$AY$135</c:f>
              <c:strCache>
                <c:ptCount val="1"/>
                <c:pt idx="0">
                  <c:v>MR-B</c:v>
                </c:pt>
              </c:strCache>
            </c:strRef>
          </c:tx>
          <c:marker>
            <c:symbol val="none"/>
          </c:marker>
          <c:xVal>
            <c:numRef>
              <c:f>'2023 Perfiles PREVIO'!$AY$195:$AY$218</c:f>
              <c:numCache>
                <c:formatCode>#,##0.00</c:formatCode>
                <c:ptCount val="24"/>
              </c:numCache>
            </c:numRef>
          </c:xVal>
          <c:yVal>
            <c:numRef>
              <c:f>'2023 Perfiles PREVIO'!$AX$195:$AX$218</c:f>
              <c:numCache>
                <c:formatCode>#,##0.00</c:formatCode>
                <c:ptCount val="24"/>
              </c:numCache>
            </c:numRef>
          </c:yVal>
          <c:smooth val="0"/>
          <c:extLst>
            <c:ext xmlns:c16="http://schemas.microsoft.com/office/drawing/2014/chart" uri="{C3380CC4-5D6E-409C-BE32-E72D297353CC}">
              <c16:uniqueId val="{00000006-3B80-4206-8298-87D152EE544F}"/>
            </c:ext>
          </c:extLst>
        </c:ser>
        <c:ser>
          <c:idx val="7"/>
          <c:order val="7"/>
          <c:tx>
            <c:strRef>
              <c:f>'2023 Perfiles PREVIO'!$AV$192:$AW$192</c:f>
              <c:strCache>
                <c:ptCount val="1"/>
                <c:pt idx="0">
                  <c:v>MR-7</c:v>
                </c:pt>
              </c:strCache>
            </c:strRef>
          </c:tx>
          <c:marker>
            <c:symbol val="none"/>
          </c:marker>
          <c:xVal>
            <c:numRef>
              <c:f>'2023 Perfiles PREVIO'!$AW$195:$AW$218</c:f>
              <c:numCache>
                <c:formatCode>#,##0.00</c:formatCode>
                <c:ptCount val="24"/>
              </c:numCache>
            </c:numRef>
          </c:xVal>
          <c:yVal>
            <c:numRef>
              <c:f>'2023 Perfiles PREVIO'!$AV$195:$AV$218</c:f>
              <c:numCache>
                <c:formatCode>#,##0.00</c:formatCode>
                <c:ptCount val="24"/>
              </c:numCache>
            </c:numRef>
          </c:yVal>
          <c:smooth val="0"/>
          <c:extLst>
            <c:ext xmlns:c16="http://schemas.microsoft.com/office/drawing/2014/chart" uri="{C3380CC4-5D6E-409C-BE32-E72D297353CC}">
              <c16:uniqueId val="{00000007-3B80-4206-8298-87D152EE544F}"/>
            </c:ext>
          </c:extLst>
        </c:ser>
        <c:dLbls>
          <c:showLegendKey val="0"/>
          <c:showVal val="0"/>
          <c:showCatName val="0"/>
          <c:showSerName val="0"/>
          <c:showPercent val="0"/>
          <c:showBubbleSize val="0"/>
        </c:dLbls>
        <c:axId val="-364876640"/>
        <c:axId val="-364867392"/>
      </c:scatterChart>
      <c:valAx>
        <c:axId val="-36487664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7392"/>
        <c:crossesAt val="0"/>
        <c:crossBetween val="midCat"/>
        <c:majorUnit val="5"/>
      </c:valAx>
      <c:valAx>
        <c:axId val="-364867392"/>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766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Conductividad  </a:t>
            </a:r>
          </a:p>
          <a:p>
            <a:pPr>
              <a:defRPr sz="1400" b="0" i="0" u="none" strike="noStrike" kern="1200" spc="0" baseline="0">
                <a:solidFill>
                  <a:schemeClr val="tx1">
                    <a:lumMod val="65000"/>
                    <a:lumOff val="35000"/>
                  </a:schemeClr>
                </a:solidFill>
                <a:latin typeface="+mn-lt"/>
                <a:ea typeface="+mn-ea"/>
                <a:cs typeface="+mn-cs"/>
              </a:defRPr>
            </a:pPr>
            <a:r>
              <a:rPr lang="es-ES" sz="1000"/>
              <a:t>Muestreo 4</a:t>
            </a:r>
          </a:p>
        </c:rich>
      </c:tx>
      <c:overlay val="0"/>
      <c:spPr>
        <a:noFill/>
        <a:ln>
          <a:noFill/>
        </a:ln>
        <a:effectLst/>
      </c:spPr>
    </c:title>
    <c:autoTitleDeleted val="0"/>
    <c:plotArea>
      <c:layout/>
      <c:scatterChart>
        <c:scatterStyle val="lineMarker"/>
        <c:varyColors val="0"/>
        <c:ser>
          <c:idx val="0"/>
          <c:order val="0"/>
          <c:tx>
            <c:strRef>
              <c:f>'2023 Perfiles PREVIO'!$BA$135:$BB$135</c:f>
              <c:strCache>
                <c:ptCount val="1"/>
                <c:pt idx="0">
                  <c:v>MR-1</c:v>
                </c:pt>
              </c:strCache>
            </c:strRef>
          </c:tx>
          <c:spPr>
            <a:ln w="12700" cap="rnd">
              <a:solidFill>
                <a:schemeClr val="accent1"/>
              </a:solidFill>
              <a:round/>
            </a:ln>
            <a:effectLst/>
          </c:spPr>
          <c:marker>
            <c:symbol val="none"/>
          </c:marker>
          <c:xVal>
            <c:numRef>
              <c:f>'2023 Perfiles PREVIO'!$BB$195:$BB$218</c:f>
              <c:numCache>
                <c:formatCode>#,##0.00</c:formatCode>
                <c:ptCount val="24"/>
              </c:numCache>
            </c:numRef>
          </c:xVal>
          <c:yVal>
            <c:numRef>
              <c:f>'2023 Perfiles PREVIO'!$BA$195:$BA$218</c:f>
              <c:numCache>
                <c:formatCode>#,##0.00</c:formatCode>
                <c:ptCount val="24"/>
              </c:numCache>
            </c:numRef>
          </c:yVal>
          <c:smooth val="1"/>
          <c:extLst>
            <c:ext xmlns:c16="http://schemas.microsoft.com/office/drawing/2014/chart" uri="{C3380CC4-5D6E-409C-BE32-E72D297353CC}">
              <c16:uniqueId val="{00000000-67FC-47D9-9929-C8068D685DEE}"/>
            </c:ext>
          </c:extLst>
        </c:ser>
        <c:ser>
          <c:idx val="1"/>
          <c:order val="1"/>
          <c:tx>
            <c:strRef>
              <c:f>'2023 Perfiles PREVIO'!$BC$135:$BD$135</c:f>
              <c:strCache>
                <c:ptCount val="1"/>
                <c:pt idx="0">
                  <c:v>MR-2</c:v>
                </c:pt>
              </c:strCache>
            </c:strRef>
          </c:tx>
          <c:spPr>
            <a:ln w="12700" cap="rnd">
              <a:solidFill>
                <a:schemeClr val="accent2"/>
              </a:solidFill>
              <a:round/>
            </a:ln>
            <a:effectLst/>
          </c:spPr>
          <c:marker>
            <c:symbol val="none"/>
          </c:marker>
          <c:xVal>
            <c:numRef>
              <c:f>'2023 Perfiles PREVIO'!$BD$195:$BD$218</c:f>
              <c:numCache>
                <c:formatCode>#,##0.00</c:formatCode>
                <c:ptCount val="24"/>
              </c:numCache>
            </c:numRef>
          </c:xVal>
          <c:yVal>
            <c:numRef>
              <c:f>'2023 Perfiles PREVIO'!$BC$195:$BC$218</c:f>
              <c:numCache>
                <c:formatCode>#,##0.00</c:formatCode>
                <c:ptCount val="24"/>
              </c:numCache>
            </c:numRef>
          </c:yVal>
          <c:smooth val="1"/>
          <c:extLst>
            <c:ext xmlns:c16="http://schemas.microsoft.com/office/drawing/2014/chart" uri="{C3380CC4-5D6E-409C-BE32-E72D297353CC}">
              <c16:uniqueId val="{00000001-67FC-47D9-9929-C8068D685DEE}"/>
            </c:ext>
          </c:extLst>
        </c:ser>
        <c:ser>
          <c:idx val="2"/>
          <c:order val="2"/>
          <c:tx>
            <c:strRef>
              <c:f>'2023 Perfiles PREVIO'!$BE$135:$BF$135</c:f>
              <c:strCache>
                <c:ptCount val="1"/>
                <c:pt idx="0">
                  <c:v>MR-3</c:v>
                </c:pt>
              </c:strCache>
            </c:strRef>
          </c:tx>
          <c:spPr>
            <a:ln w="12700" cap="rnd">
              <a:solidFill>
                <a:schemeClr val="accent3"/>
              </a:solidFill>
              <a:round/>
            </a:ln>
            <a:effectLst/>
          </c:spPr>
          <c:marker>
            <c:symbol val="none"/>
          </c:marker>
          <c:xVal>
            <c:numRef>
              <c:f>'2023 Perfiles PREVIO'!$BF$195:$BF$218</c:f>
              <c:numCache>
                <c:formatCode>#,##0.00</c:formatCode>
                <c:ptCount val="24"/>
              </c:numCache>
            </c:numRef>
          </c:xVal>
          <c:yVal>
            <c:numRef>
              <c:f>'2023 Perfiles PREVIO'!$BE$195:$BE$218</c:f>
              <c:numCache>
                <c:formatCode>#,##0.00</c:formatCode>
                <c:ptCount val="24"/>
              </c:numCache>
            </c:numRef>
          </c:yVal>
          <c:smooth val="1"/>
          <c:extLst>
            <c:ext xmlns:c16="http://schemas.microsoft.com/office/drawing/2014/chart" uri="{C3380CC4-5D6E-409C-BE32-E72D297353CC}">
              <c16:uniqueId val="{00000002-67FC-47D9-9929-C8068D685DEE}"/>
            </c:ext>
          </c:extLst>
        </c:ser>
        <c:ser>
          <c:idx val="5"/>
          <c:order val="3"/>
          <c:tx>
            <c:strRef>
              <c:f>'2023 Perfiles PREVIO'!$BG$135:$BH$135</c:f>
              <c:strCache>
                <c:ptCount val="1"/>
                <c:pt idx="0">
                  <c:v>MR-4</c:v>
                </c:pt>
              </c:strCache>
            </c:strRef>
          </c:tx>
          <c:spPr>
            <a:ln w="12700" cap="rnd">
              <a:solidFill>
                <a:schemeClr val="accent6"/>
              </a:solidFill>
              <a:round/>
            </a:ln>
            <a:effectLst/>
          </c:spPr>
          <c:marker>
            <c:symbol val="none"/>
          </c:marker>
          <c:xVal>
            <c:numRef>
              <c:f>'2023 Perfiles PREVIO'!$BH$195:$BH$218</c:f>
              <c:numCache>
                <c:formatCode>#,##0.00</c:formatCode>
                <c:ptCount val="24"/>
              </c:numCache>
            </c:numRef>
          </c:xVal>
          <c:yVal>
            <c:numRef>
              <c:f>'2023 Perfiles PREVIO'!$BG$195:$BG$218</c:f>
              <c:numCache>
                <c:formatCode>#,##0.00</c:formatCode>
                <c:ptCount val="24"/>
              </c:numCache>
            </c:numRef>
          </c:yVal>
          <c:smooth val="1"/>
          <c:extLst>
            <c:ext xmlns:c16="http://schemas.microsoft.com/office/drawing/2014/chart" uri="{C3380CC4-5D6E-409C-BE32-E72D297353CC}">
              <c16:uniqueId val="{00000003-67FC-47D9-9929-C8068D685DEE}"/>
            </c:ext>
          </c:extLst>
        </c:ser>
        <c:ser>
          <c:idx val="3"/>
          <c:order val="4"/>
          <c:tx>
            <c:strRef>
              <c:f>'2023 Perfiles PREVIO'!$BI$135:$BJ$135</c:f>
              <c:strCache>
                <c:ptCount val="1"/>
                <c:pt idx="0">
                  <c:v>MR-5</c:v>
                </c:pt>
              </c:strCache>
            </c:strRef>
          </c:tx>
          <c:marker>
            <c:symbol val="none"/>
          </c:marker>
          <c:xVal>
            <c:numRef>
              <c:f>'2023 Perfiles PREVIO'!$BJ$195:$BJ$218</c:f>
              <c:numCache>
                <c:formatCode>#,##0.00</c:formatCode>
                <c:ptCount val="24"/>
              </c:numCache>
            </c:numRef>
          </c:xVal>
          <c:yVal>
            <c:numRef>
              <c:f>'2023 Perfiles PREVIO'!$BI$195:$BI$218</c:f>
              <c:numCache>
                <c:formatCode>#,##0.00</c:formatCode>
                <c:ptCount val="24"/>
              </c:numCache>
            </c:numRef>
          </c:yVal>
          <c:smooth val="0"/>
          <c:extLst>
            <c:ext xmlns:c16="http://schemas.microsoft.com/office/drawing/2014/chart" uri="{C3380CC4-5D6E-409C-BE32-E72D297353CC}">
              <c16:uniqueId val="{00000004-67FC-47D9-9929-C8068D685DEE}"/>
            </c:ext>
          </c:extLst>
        </c:ser>
        <c:ser>
          <c:idx val="6"/>
          <c:order val="5"/>
          <c:tx>
            <c:strRef>
              <c:f>'2023 Perfiles PREVIO'!$BK$192:$BL$192</c:f>
              <c:strCache>
                <c:ptCount val="1"/>
                <c:pt idx="0">
                  <c:v>MR-6</c:v>
                </c:pt>
              </c:strCache>
            </c:strRef>
          </c:tx>
          <c:marker>
            <c:symbol val="none"/>
          </c:marker>
          <c:xVal>
            <c:numRef>
              <c:f>'2023 Perfiles PREVIO'!$BL$195:$BL$217</c:f>
              <c:numCache>
                <c:formatCode>#,##0.00</c:formatCode>
                <c:ptCount val="23"/>
              </c:numCache>
            </c:numRef>
          </c:xVal>
          <c:yVal>
            <c:numRef>
              <c:f>'2023 Perfiles PREVIO'!$BK$195:$BK$218</c:f>
              <c:numCache>
                <c:formatCode>#,##0.00</c:formatCode>
                <c:ptCount val="24"/>
              </c:numCache>
            </c:numRef>
          </c:yVal>
          <c:smooth val="0"/>
          <c:extLst>
            <c:ext xmlns:c16="http://schemas.microsoft.com/office/drawing/2014/chart" uri="{C3380CC4-5D6E-409C-BE32-E72D297353CC}">
              <c16:uniqueId val="{00000005-67FC-47D9-9929-C8068D685DEE}"/>
            </c:ext>
          </c:extLst>
        </c:ser>
        <c:ser>
          <c:idx val="4"/>
          <c:order val="6"/>
          <c:tx>
            <c:strRef>
              <c:f>'2023 Perfiles PREVIO'!$BO$135:$BP$135</c:f>
              <c:strCache>
                <c:ptCount val="1"/>
                <c:pt idx="0">
                  <c:v>MR-B</c:v>
                </c:pt>
              </c:strCache>
            </c:strRef>
          </c:tx>
          <c:marker>
            <c:symbol val="none"/>
          </c:marker>
          <c:xVal>
            <c:numRef>
              <c:f>'2023 Perfiles PREVIO'!$BP$195:$BP$218</c:f>
              <c:numCache>
                <c:formatCode>#,##0.00</c:formatCode>
                <c:ptCount val="24"/>
              </c:numCache>
            </c:numRef>
          </c:xVal>
          <c:yVal>
            <c:numRef>
              <c:f>'2023 Perfiles PREVIO'!$BO$195:$BO$218</c:f>
              <c:numCache>
                <c:formatCode>#,##0.00</c:formatCode>
                <c:ptCount val="24"/>
              </c:numCache>
            </c:numRef>
          </c:yVal>
          <c:smooth val="0"/>
          <c:extLst>
            <c:ext xmlns:c16="http://schemas.microsoft.com/office/drawing/2014/chart" uri="{C3380CC4-5D6E-409C-BE32-E72D297353CC}">
              <c16:uniqueId val="{00000006-67FC-47D9-9929-C8068D685DEE}"/>
            </c:ext>
          </c:extLst>
        </c:ser>
        <c:ser>
          <c:idx val="7"/>
          <c:order val="7"/>
          <c:tx>
            <c:strRef>
              <c:f>'2023 Perfiles PREVIO'!$BM$192:$BN$192</c:f>
              <c:strCache>
                <c:ptCount val="1"/>
                <c:pt idx="0">
                  <c:v>MR-7</c:v>
                </c:pt>
              </c:strCache>
            </c:strRef>
          </c:tx>
          <c:marker>
            <c:symbol val="none"/>
          </c:marker>
          <c:xVal>
            <c:numRef>
              <c:f>'2023 Perfiles PREVIO'!$BN$195:$BN$218</c:f>
              <c:numCache>
                <c:formatCode>#,##0.00</c:formatCode>
                <c:ptCount val="24"/>
              </c:numCache>
            </c:numRef>
          </c:xVal>
          <c:yVal>
            <c:numRef>
              <c:f>'2023 Perfiles PREVIO'!$BM$195:$BM$218</c:f>
              <c:numCache>
                <c:formatCode>#,##0.00</c:formatCode>
                <c:ptCount val="24"/>
              </c:numCache>
            </c:numRef>
          </c:yVal>
          <c:smooth val="0"/>
          <c:extLst>
            <c:ext xmlns:c16="http://schemas.microsoft.com/office/drawing/2014/chart" uri="{C3380CC4-5D6E-409C-BE32-E72D297353CC}">
              <c16:uniqueId val="{00000007-67FC-47D9-9929-C8068D685DEE}"/>
            </c:ext>
          </c:extLst>
        </c:ser>
        <c:dLbls>
          <c:showLegendKey val="0"/>
          <c:showVal val="0"/>
          <c:showCatName val="0"/>
          <c:showSerName val="0"/>
          <c:showPercent val="0"/>
          <c:showBubbleSize val="0"/>
        </c:dLbls>
        <c:axId val="-364870656"/>
        <c:axId val="-364852704"/>
      </c:scatterChart>
      <c:valAx>
        <c:axId val="-36487065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aseline="0"/>
                  <a:t>µS/cm</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52704"/>
        <c:crossesAt val="0"/>
        <c:crossBetween val="midCat"/>
        <c:majorUnit val="5"/>
      </c:valAx>
      <c:valAx>
        <c:axId val="-36485270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706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Temperatura</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ETAR'!$B$77:$C$77</c:f>
              <c:strCache>
                <c:ptCount val="1"/>
                <c:pt idx="0">
                  <c:v>MR-1</c:v>
                </c:pt>
              </c:strCache>
            </c:strRef>
          </c:tx>
          <c:spPr>
            <a:ln w="12700" cap="rnd">
              <a:solidFill>
                <a:schemeClr val="accent1"/>
              </a:solidFill>
              <a:round/>
            </a:ln>
            <a:effectLst/>
          </c:spPr>
          <c:marker>
            <c:symbol val="none"/>
          </c:marker>
          <c:xVal>
            <c:numRef>
              <c:f>'2023 Perfiles ETAR'!$C$80:$C$103</c:f>
              <c:numCache>
                <c:formatCode>#,##0.00</c:formatCode>
                <c:ptCount val="24"/>
                <c:pt idx="0">
                  <c:v>20.7</c:v>
                </c:pt>
                <c:pt idx="1">
                  <c:v>20.7</c:v>
                </c:pt>
                <c:pt idx="2">
                  <c:v>20.8</c:v>
                </c:pt>
                <c:pt idx="3">
                  <c:v>20.8</c:v>
                </c:pt>
                <c:pt idx="4">
                  <c:v>20.8</c:v>
                </c:pt>
              </c:numCache>
            </c:numRef>
          </c:xVal>
          <c:yVal>
            <c:numRef>
              <c:f>'2023 Perfiles ETAR'!$B$80:$B$103</c:f>
              <c:numCache>
                <c:formatCode>#,##0.00</c:formatCode>
                <c:ptCount val="24"/>
                <c:pt idx="0">
                  <c:v>1</c:v>
                </c:pt>
                <c:pt idx="1">
                  <c:v>2</c:v>
                </c:pt>
                <c:pt idx="2">
                  <c:v>3</c:v>
                </c:pt>
                <c:pt idx="3">
                  <c:v>4</c:v>
                </c:pt>
                <c:pt idx="4">
                  <c:v>5</c:v>
                </c:pt>
              </c:numCache>
            </c:numRef>
          </c:yVal>
          <c:smooth val="1"/>
          <c:extLst>
            <c:ext xmlns:c16="http://schemas.microsoft.com/office/drawing/2014/chart" uri="{C3380CC4-5D6E-409C-BE32-E72D297353CC}">
              <c16:uniqueId val="{00000000-89D7-4651-8A0E-8A4A37A7B523}"/>
            </c:ext>
          </c:extLst>
        </c:ser>
        <c:ser>
          <c:idx val="1"/>
          <c:order val="1"/>
          <c:tx>
            <c:strRef>
              <c:f>'2023 Perfiles ETAR'!$D$77:$E$77</c:f>
              <c:strCache>
                <c:ptCount val="1"/>
                <c:pt idx="0">
                  <c:v>MR-2</c:v>
                </c:pt>
              </c:strCache>
            </c:strRef>
          </c:tx>
          <c:spPr>
            <a:ln w="12700" cap="rnd">
              <a:solidFill>
                <a:schemeClr val="accent2"/>
              </a:solidFill>
              <a:round/>
            </a:ln>
            <a:effectLst/>
          </c:spPr>
          <c:marker>
            <c:symbol val="none"/>
          </c:marker>
          <c:xVal>
            <c:numRef>
              <c:f>'2023 Perfiles ETAR'!$E$80:$E$103</c:f>
              <c:numCache>
                <c:formatCode>#,##0.00</c:formatCode>
                <c:ptCount val="24"/>
                <c:pt idx="0">
                  <c:v>20.8</c:v>
                </c:pt>
                <c:pt idx="1">
                  <c:v>20.8</c:v>
                </c:pt>
                <c:pt idx="2">
                  <c:v>20.8</c:v>
                </c:pt>
                <c:pt idx="3">
                  <c:v>20.8</c:v>
                </c:pt>
              </c:numCache>
            </c:numRef>
          </c:xVal>
          <c:yVal>
            <c:numRef>
              <c:f>'2023 Perfiles ETAR'!$D$80:$D$103</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89D7-4651-8A0E-8A4A37A7B523}"/>
            </c:ext>
          </c:extLst>
        </c:ser>
        <c:ser>
          <c:idx val="2"/>
          <c:order val="2"/>
          <c:tx>
            <c:strRef>
              <c:f>'2023 Perfiles ETAR'!$F$77:$G$77</c:f>
              <c:strCache>
                <c:ptCount val="1"/>
                <c:pt idx="0">
                  <c:v>MR-3</c:v>
                </c:pt>
              </c:strCache>
            </c:strRef>
          </c:tx>
          <c:spPr>
            <a:ln w="12700" cap="rnd">
              <a:solidFill>
                <a:schemeClr val="accent3"/>
              </a:solidFill>
              <a:round/>
            </a:ln>
            <a:effectLst/>
          </c:spPr>
          <c:marker>
            <c:symbol val="none"/>
          </c:marker>
          <c:xVal>
            <c:numRef>
              <c:f>'2023 Perfiles ETAR'!$G$80:$G$103</c:f>
              <c:numCache>
                <c:formatCode>#,##0.00</c:formatCode>
                <c:ptCount val="24"/>
                <c:pt idx="0">
                  <c:v>20.6</c:v>
                </c:pt>
                <c:pt idx="1">
                  <c:v>20.7</c:v>
                </c:pt>
                <c:pt idx="2">
                  <c:v>20.7</c:v>
                </c:pt>
                <c:pt idx="3">
                  <c:v>20.7</c:v>
                </c:pt>
              </c:numCache>
            </c:numRef>
          </c:xVal>
          <c:yVal>
            <c:numRef>
              <c:f>'2023 Perfiles ETAR'!$F$80:$F$103</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2-89D7-4651-8A0E-8A4A37A7B523}"/>
            </c:ext>
          </c:extLst>
        </c:ser>
        <c:ser>
          <c:idx val="5"/>
          <c:order val="3"/>
          <c:tx>
            <c:strRef>
              <c:f>'2023 Perfiles ETAR'!$H$77:$I$77</c:f>
              <c:strCache>
                <c:ptCount val="1"/>
                <c:pt idx="0">
                  <c:v>MR-4</c:v>
                </c:pt>
              </c:strCache>
            </c:strRef>
          </c:tx>
          <c:spPr>
            <a:ln w="12700" cap="rnd">
              <a:solidFill>
                <a:schemeClr val="accent6"/>
              </a:solidFill>
              <a:round/>
            </a:ln>
            <a:effectLst/>
          </c:spPr>
          <c:marker>
            <c:symbol val="none"/>
          </c:marker>
          <c:xVal>
            <c:numRef>
              <c:f>'2023 Perfiles ETAR'!$I$80:$I$103</c:f>
              <c:numCache>
                <c:formatCode>#,##0.00</c:formatCode>
                <c:ptCount val="24"/>
                <c:pt idx="0">
                  <c:v>20.8</c:v>
                </c:pt>
                <c:pt idx="1">
                  <c:v>20.9</c:v>
                </c:pt>
                <c:pt idx="2">
                  <c:v>20.9</c:v>
                </c:pt>
                <c:pt idx="3">
                  <c:v>20.9</c:v>
                </c:pt>
                <c:pt idx="4">
                  <c:v>20.9</c:v>
                </c:pt>
                <c:pt idx="5">
                  <c:v>20.9</c:v>
                </c:pt>
                <c:pt idx="6">
                  <c:v>20.9</c:v>
                </c:pt>
                <c:pt idx="7">
                  <c:v>20.9</c:v>
                </c:pt>
                <c:pt idx="8">
                  <c:v>20.9</c:v>
                </c:pt>
                <c:pt idx="9">
                  <c:v>20.9</c:v>
                </c:pt>
                <c:pt idx="10">
                  <c:v>20.8</c:v>
                </c:pt>
                <c:pt idx="11">
                  <c:v>20.8</c:v>
                </c:pt>
              </c:numCache>
            </c:numRef>
          </c:xVal>
          <c:yVal>
            <c:numRef>
              <c:f>'2023 Perfiles ETAR'!$H$80:$H$103</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1"/>
          <c:extLst>
            <c:ext xmlns:c16="http://schemas.microsoft.com/office/drawing/2014/chart" uri="{C3380CC4-5D6E-409C-BE32-E72D297353CC}">
              <c16:uniqueId val="{00000003-89D7-4651-8A0E-8A4A37A7B523}"/>
            </c:ext>
          </c:extLst>
        </c:ser>
        <c:ser>
          <c:idx val="3"/>
          <c:order val="4"/>
          <c:tx>
            <c:strRef>
              <c:f>'2023 Perfiles ETAR'!$J$77:$K$77</c:f>
              <c:strCache>
                <c:ptCount val="1"/>
                <c:pt idx="0">
                  <c:v>MR-5</c:v>
                </c:pt>
              </c:strCache>
            </c:strRef>
          </c:tx>
          <c:marker>
            <c:symbol val="none"/>
          </c:marker>
          <c:xVal>
            <c:numRef>
              <c:f>'2023 Perfiles ETAR'!$K$80:$K$103</c:f>
              <c:numCache>
                <c:formatCode>#,##0.00</c:formatCode>
                <c:ptCount val="24"/>
                <c:pt idx="0">
                  <c:v>20.9</c:v>
                </c:pt>
                <c:pt idx="1">
                  <c:v>20.9</c:v>
                </c:pt>
                <c:pt idx="2">
                  <c:v>20.9</c:v>
                </c:pt>
                <c:pt idx="3">
                  <c:v>20.9</c:v>
                </c:pt>
                <c:pt idx="4">
                  <c:v>20.9</c:v>
                </c:pt>
                <c:pt idx="5">
                  <c:v>20.9</c:v>
                </c:pt>
                <c:pt idx="6">
                  <c:v>20.9</c:v>
                </c:pt>
                <c:pt idx="7">
                  <c:v>20.9</c:v>
                </c:pt>
                <c:pt idx="8">
                  <c:v>20.9</c:v>
                </c:pt>
                <c:pt idx="9">
                  <c:v>20.9</c:v>
                </c:pt>
              </c:numCache>
            </c:numRef>
          </c:xVal>
          <c:yVal>
            <c:numRef>
              <c:f>'2023 Perfiles ETAR'!$J$80:$J$103</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4-89D7-4651-8A0E-8A4A37A7B523}"/>
            </c:ext>
          </c:extLst>
        </c:ser>
        <c:ser>
          <c:idx val="6"/>
          <c:order val="5"/>
          <c:tx>
            <c:strRef>
              <c:f>'2023 Perfiles ETAR'!$L$77:$M$77</c:f>
              <c:strCache>
                <c:ptCount val="1"/>
                <c:pt idx="0">
                  <c:v>MR-6</c:v>
                </c:pt>
              </c:strCache>
            </c:strRef>
          </c:tx>
          <c:marker>
            <c:symbol val="none"/>
          </c:marker>
          <c:xVal>
            <c:numRef>
              <c:f>'2023 Perfiles ETAR'!$M$80:$M$103</c:f>
              <c:numCache>
                <c:formatCode>#,##0.00</c:formatCode>
                <c:ptCount val="24"/>
                <c:pt idx="0">
                  <c:v>20.7</c:v>
                </c:pt>
                <c:pt idx="1">
                  <c:v>20.8</c:v>
                </c:pt>
                <c:pt idx="2">
                  <c:v>20.9</c:v>
                </c:pt>
                <c:pt idx="3">
                  <c:v>20.9</c:v>
                </c:pt>
                <c:pt idx="4">
                  <c:v>20.9</c:v>
                </c:pt>
                <c:pt idx="5">
                  <c:v>20.9</c:v>
                </c:pt>
                <c:pt idx="6">
                  <c:v>20.9</c:v>
                </c:pt>
                <c:pt idx="7">
                  <c:v>20.9</c:v>
                </c:pt>
                <c:pt idx="8">
                  <c:v>20.9</c:v>
                </c:pt>
              </c:numCache>
            </c:numRef>
          </c:xVal>
          <c:yVal>
            <c:numRef>
              <c:f>'2023 Perfiles ETAR'!$L$80:$L$103</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6616-4D60-BC40-2C630AA87293}"/>
            </c:ext>
          </c:extLst>
        </c:ser>
        <c:ser>
          <c:idx val="4"/>
          <c:order val="6"/>
          <c:tx>
            <c:strRef>
              <c:f>'2023 Perfiles ETAR'!$N$77:$O$77</c:f>
              <c:strCache>
                <c:ptCount val="1"/>
                <c:pt idx="0">
                  <c:v>MR-B</c:v>
                </c:pt>
              </c:strCache>
            </c:strRef>
          </c:tx>
          <c:marker>
            <c:symbol val="none"/>
          </c:marker>
          <c:xVal>
            <c:numRef>
              <c:f>'2023 Perfiles ETAR'!$O$80:$O$103</c:f>
              <c:numCache>
                <c:formatCode>#,##0.00</c:formatCode>
                <c:ptCount val="24"/>
                <c:pt idx="0">
                  <c:v>20.7</c:v>
                </c:pt>
                <c:pt idx="1">
                  <c:v>20.7</c:v>
                </c:pt>
                <c:pt idx="2">
                  <c:v>20.7</c:v>
                </c:pt>
                <c:pt idx="3">
                  <c:v>20.7</c:v>
                </c:pt>
                <c:pt idx="4">
                  <c:v>20.7</c:v>
                </c:pt>
                <c:pt idx="5">
                  <c:v>20.7</c:v>
                </c:pt>
                <c:pt idx="6">
                  <c:v>20.7</c:v>
                </c:pt>
              </c:numCache>
            </c:numRef>
          </c:xVal>
          <c:yVal>
            <c:numRef>
              <c:f>'2023 Perfiles ETAR'!$N$80:$N$103</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89D7-4651-8A0E-8A4A37A7B523}"/>
            </c:ext>
          </c:extLst>
        </c:ser>
        <c:dLbls>
          <c:showLegendKey val="0"/>
          <c:showVal val="0"/>
          <c:showCatName val="0"/>
          <c:showSerName val="0"/>
          <c:showPercent val="0"/>
          <c:showBubbleSize val="0"/>
        </c:dLbls>
        <c:axId val="-364869568"/>
        <c:axId val="-364870112"/>
      </c:scatterChart>
      <c:valAx>
        <c:axId val="-364869568"/>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ºC</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70112"/>
        <c:crossesAt val="0"/>
        <c:crossBetween val="midCat"/>
        <c:majorUnit val="5"/>
      </c:valAx>
      <c:valAx>
        <c:axId val="-364870112"/>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95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Temperatura</a:t>
            </a:r>
          </a:p>
          <a:p>
            <a:pPr>
              <a:defRPr sz="1400" b="0" i="0" u="none" strike="noStrike" kern="1200" spc="0" baseline="0">
                <a:solidFill>
                  <a:schemeClr val="tx1">
                    <a:lumMod val="65000"/>
                    <a:lumOff val="35000"/>
                  </a:schemeClr>
                </a:solidFill>
                <a:latin typeface="+mn-lt"/>
                <a:ea typeface="+mn-ea"/>
                <a:cs typeface="+mn-cs"/>
              </a:defRPr>
            </a:pPr>
            <a:r>
              <a:rPr lang="es-ES" sz="1000"/>
              <a:t>Muestreo 2 </a:t>
            </a:r>
          </a:p>
        </c:rich>
      </c:tx>
      <c:overlay val="0"/>
      <c:spPr>
        <a:noFill/>
        <a:ln>
          <a:noFill/>
        </a:ln>
        <a:effectLst/>
      </c:spPr>
    </c:title>
    <c:autoTitleDeleted val="0"/>
    <c:plotArea>
      <c:layout/>
      <c:scatterChart>
        <c:scatterStyle val="lineMarker"/>
        <c:varyColors val="0"/>
        <c:ser>
          <c:idx val="0"/>
          <c:order val="0"/>
          <c:tx>
            <c:strRef>
              <c:f>'2023 Perfiles ETAR'!$Q$77:$R$77</c:f>
              <c:strCache>
                <c:ptCount val="1"/>
                <c:pt idx="0">
                  <c:v>MR-1</c:v>
                </c:pt>
              </c:strCache>
            </c:strRef>
          </c:tx>
          <c:spPr>
            <a:ln w="12700" cap="rnd">
              <a:solidFill>
                <a:schemeClr val="accent1"/>
              </a:solidFill>
              <a:round/>
            </a:ln>
            <a:effectLst/>
          </c:spPr>
          <c:marker>
            <c:symbol val="none"/>
          </c:marker>
          <c:xVal>
            <c:numRef>
              <c:f>'2023 Perfiles ETAR'!$R$80:$R$103</c:f>
              <c:numCache>
                <c:formatCode>#,##0.00</c:formatCode>
                <c:ptCount val="24"/>
                <c:pt idx="0">
                  <c:v>24.7</c:v>
                </c:pt>
                <c:pt idx="1">
                  <c:v>24.7</c:v>
                </c:pt>
                <c:pt idx="2">
                  <c:v>24.7</c:v>
                </c:pt>
                <c:pt idx="3">
                  <c:v>24.7</c:v>
                </c:pt>
                <c:pt idx="4">
                  <c:v>24.7</c:v>
                </c:pt>
                <c:pt idx="5">
                  <c:v>24.7</c:v>
                </c:pt>
              </c:numCache>
            </c:numRef>
          </c:xVal>
          <c:yVal>
            <c:numRef>
              <c:f>'2023 Perfiles ETAR'!$Q$80:$Q$103</c:f>
              <c:numCache>
                <c:formatCode>#,##0.00</c:formatCode>
                <c:ptCount val="24"/>
                <c:pt idx="0">
                  <c:v>1</c:v>
                </c:pt>
                <c:pt idx="1">
                  <c:v>2</c:v>
                </c:pt>
                <c:pt idx="2">
                  <c:v>3</c:v>
                </c:pt>
                <c:pt idx="3">
                  <c:v>4</c:v>
                </c:pt>
                <c:pt idx="4">
                  <c:v>5</c:v>
                </c:pt>
                <c:pt idx="5">
                  <c:v>6</c:v>
                </c:pt>
              </c:numCache>
            </c:numRef>
          </c:yVal>
          <c:smooth val="1"/>
          <c:extLst>
            <c:ext xmlns:c16="http://schemas.microsoft.com/office/drawing/2014/chart" uri="{C3380CC4-5D6E-409C-BE32-E72D297353CC}">
              <c16:uniqueId val="{00000000-1288-41BC-B8AA-166B1DD613D4}"/>
            </c:ext>
          </c:extLst>
        </c:ser>
        <c:ser>
          <c:idx val="1"/>
          <c:order val="1"/>
          <c:tx>
            <c:strRef>
              <c:f>'2023 Perfiles ETAR'!$S$77:$T$77</c:f>
              <c:strCache>
                <c:ptCount val="1"/>
                <c:pt idx="0">
                  <c:v>MR-2</c:v>
                </c:pt>
              </c:strCache>
            </c:strRef>
          </c:tx>
          <c:spPr>
            <a:ln w="12700" cap="rnd">
              <a:solidFill>
                <a:schemeClr val="accent2"/>
              </a:solidFill>
              <a:round/>
            </a:ln>
            <a:effectLst/>
          </c:spPr>
          <c:marker>
            <c:symbol val="none"/>
          </c:marker>
          <c:xVal>
            <c:numRef>
              <c:f>'2023 Perfiles ETAR'!$T$80:$T$103</c:f>
              <c:numCache>
                <c:formatCode>#,##0.00</c:formatCode>
                <c:ptCount val="24"/>
                <c:pt idx="0">
                  <c:v>24.7</c:v>
                </c:pt>
                <c:pt idx="1">
                  <c:v>24.7</c:v>
                </c:pt>
                <c:pt idx="2">
                  <c:v>24.7</c:v>
                </c:pt>
                <c:pt idx="3">
                  <c:v>24.7</c:v>
                </c:pt>
              </c:numCache>
            </c:numRef>
          </c:xVal>
          <c:yVal>
            <c:numRef>
              <c:f>'2023 Perfiles ETAR'!$S$80:$S$103</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1-1288-41BC-B8AA-166B1DD613D4}"/>
            </c:ext>
          </c:extLst>
        </c:ser>
        <c:ser>
          <c:idx val="2"/>
          <c:order val="2"/>
          <c:tx>
            <c:strRef>
              <c:f>'2023 Perfiles ETAR'!$U$77:$V$77</c:f>
              <c:strCache>
                <c:ptCount val="1"/>
                <c:pt idx="0">
                  <c:v>MR-3</c:v>
                </c:pt>
              </c:strCache>
            </c:strRef>
          </c:tx>
          <c:spPr>
            <a:ln w="12700" cap="rnd">
              <a:solidFill>
                <a:schemeClr val="accent3"/>
              </a:solidFill>
              <a:round/>
            </a:ln>
            <a:effectLst/>
          </c:spPr>
          <c:marker>
            <c:symbol val="none"/>
          </c:marker>
          <c:xVal>
            <c:numRef>
              <c:f>'2023 Perfiles ETAR'!$V$80:$V$103</c:f>
              <c:numCache>
                <c:formatCode>#,##0.00</c:formatCode>
                <c:ptCount val="24"/>
                <c:pt idx="0">
                  <c:v>24.7</c:v>
                </c:pt>
                <c:pt idx="1">
                  <c:v>24.5</c:v>
                </c:pt>
                <c:pt idx="2">
                  <c:v>24.5</c:v>
                </c:pt>
              </c:numCache>
            </c:numRef>
          </c:xVal>
          <c:yVal>
            <c:numRef>
              <c:f>'2023 Perfiles ETAR'!$U$80:$U$103</c:f>
              <c:numCache>
                <c:formatCode>#,##0.00</c:formatCode>
                <c:ptCount val="24"/>
                <c:pt idx="0">
                  <c:v>1</c:v>
                </c:pt>
                <c:pt idx="1">
                  <c:v>2</c:v>
                </c:pt>
                <c:pt idx="2">
                  <c:v>3</c:v>
                </c:pt>
              </c:numCache>
            </c:numRef>
          </c:yVal>
          <c:smooth val="1"/>
          <c:extLst>
            <c:ext xmlns:c16="http://schemas.microsoft.com/office/drawing/2014/chart" uri="{C3380CC4-5D6E-409C-BE32-E72D297353CC}">
              <c16:uniqueId val="{00000002-1288-41BC-B8AA-166B1DD613D4}"/>
            </c:ext>
          </c:extLst>
        </c:ser>
        <c:ser>
          <c:idx val="5"/>
          <c:order val="3"/>
          <c:tx>
            <c:strRef>
              <c:f>'2023 Perfiles ETAR'!$W$77:$X$77</c:f>
              <c:strCache>
                <c:ptCount val="1"/>
                <c:pt idx="0">
                  <c:v>MR-4</c:v>
                </c:pt>
              </c:strCache>
            </c:strRef>
          </c:tx>
          <c:spPr>
            <a:ln w="12700" cap="rnd">
              <a:solidFill>
                <a:schemeClr val="accent6"/>
              </a:solidFill>
              <a:round/>
            </a:ln>
            <a:effectLst/>
          </c:spPr>
          <c:marker>
            <c:symbol val="none"/>
          </c:marker>
          <c:xVal>
            <c:numRef>
              <c:f>'2023 Perfiles ETAR'!$X$80:$X$103</c:f>
              <c:numCache>
                <c:formatCode>#,##0.00</c:formatCode>
                <c:ptCount val="24"/>
                <c:pt idx="0">
                  <c:v>24.7</c:v>
                </c:pt>
                <c:pt idx="1">
                  <c:v>24.7</c:v>
                </c:pt>
                <c:pt idx="2">
                  <c:v>24.7</c:v>
                </c:pt>
                <c:pt idx="3">
                  <c:v>24.7</c:v>
                </c:pt>
                <c:pt idx="4">
                  <c:v>24.7</c:v>
                </c:pt>
                <c:pt idx="5">
                  <c:v>24.7</c:v>
                </c:pt>
                <c:pt idx="6">
                  <c:v>24.7</c:v>
                </c:pt>
                <c:pt idx="7">
                  <c:v>24.7</c:v>
                </c:pt>
                <c:pt idx="8">
                  <c:v>24.7</c:v>
                </c:pt>
              </c:numCache>
            </c:numRef>
          </c:xVal>
          <c:yVal>
            <c:numRef>
              <c:f>'2023 Perfiles ETAR'!$W$80:$W$103</c:f>
              <c:numCache>
                <c:formatCode>#,##0.00</c:formatCode>
                <c:ptCount val="24"/>
                <c:pt idx="0">
                  <c:v>1</c:v>
                </c:pt>
                <c:pt idx="1">
                  <c:v>2</c:v>
                </c:pt>
                <c:pt idx="2">
                  <c:v>3</c:v>
                </c:pt>
                <c:pt idx="3">
                  <c:v>4</c:v>
                </c:pt>
                <c:pt idx="4">
                  <c:v>5</c:v>
                </c:pt>
                <c:pt idx="5">
                  <c:v>6</c:v>
                </c:pt>
                <c:pt idx="6">
                  <c:v>7</c:v>
                </c:pt>
                <c:pt idx="7">
                  <c:v>8</c:v>
                </c:pt>
                <c:pt idx="8">
                  <c:v>9</c:v>
                </c:pt>
              </c:numCache>
            </c:numRef>
          </c:yVal>
          <c:smooth val="1"/>
          <c:extLst>
            <c:ext xmlns:c16="http://schemas.microsoft.com/office/drawing/2014/chart" uri="{C3380CC4-5D6E-409C-BE32-E72D297353CC}">
              <c16:uniqueId val="{00000003-1288-41BC-B8AA-166B1DD613D4}"/>
            </c:ext>
          </c:extLst>
        </c:ser>
        <c:ser>
          <c:idx val="3"/>
          <c:order val="4"/>
          <c:tx>
            <c:strRef>
              <c:f>'2023 Perfiles ETAR'!$Y$77:$Z$77</c:f>
              <c:strCache>
                <c:ptCount val="1"/>
                <c:pt idx="0">
                  <c:v>MR-5</c:v>
                </c:pt>
              </c:strCache>
            </c:strRef>
          </c:tx>
          <c:marker>
            <c:symbol val="none"/>
          </c:marker>
          <c:xVal>
            <c:numRef>
              <c:f>'2023 Perfiles ETAR'!$Z$80:$Z$103</c:f>
              <c:numCache>
                <c:formatCode>#,##0.00</c:formatCode>
                <c:ptCount val="24"/>
                <c:pt idx="0">
                  <c:v>24.7</c:v>
                </c:pt>
                <c:pt idx="1">
                  <c:v>24.8</c:v>
                </c:pt>
                <c:pt idx="2">
                  <c:v>24.7</c:v>
                </c:pt>
                <c:pt idx="3">
                  <c:v>24.7</c:v>
                </c:pt>
                <c:pt idx="4">
                  <c:v>24.7</c:v>
                </c:pt>
                <c:pt idx="5">
                  <c:v>24.7</c:v>
                </c:pt>
                <c:pt idx="6">
                  <c:v>24.7</c:v>
                </c:pt>
                <c:pt idx="7">
                  <c:v>24.7</c:v>
                </c:pt>
                <c:pt idx="8">
                  <c:v>24.7</c:v>
                </c:pt>
              </c:numCache>
            </c:numRef>
          </c:xVal>
          <c:yVal>
            <c:numRef>
              <c:f>'2023 Perfiles ETAR'!$Y$80:$Y$103</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4-1288-41BC-B8AA-166B1DD613D4}"/>
            </c:ext>
          </c:extLst>
        </c:ser>
        <c:ser>
          <c:idx val="6"/>
          <c:order val="5"/>
          <c:tx>
            <c:strRef>
              <c:f>'2023 Perfiles ETAR'!$AA$77:$AB$77</c:f>
              <c:strCache>
                <c:ptCount val="1"/>
                <c:pt idx="0">
                  <c:v>MR-6</c:v>
                </c:pt>
              </c:strCache>
            </c:strRef>
          </c:tx>
          <c:marker>
            <c:symbol val="none"/>
          </c:marker>
          <c:xVal>
            <c:numRef>
              <c:f>'2023 Perfiles ETAR'!$AB$80:$AB$103</c:f>
              <c:numCache>
                <c:formatCode>#,##0.00</c:formatCode>
                <c:ptCount val="24"/>
                <c:pt idx="0">
                  <c:v>24.7</c:v>
                </c:pt>
                <c:pt idx="1">
                  <c:v>24.7</c:v>
                </c:pt>
                <c:pt idx="2">
                  <c:v>24.6</c:v>
                </c:pt>
                <c:pt idx="3">
                  <c:v>24.6</c:v>
                </c:pt>
                <c:pt idx="4">
                  <c:v>24.6</c:v>
                </c:pt>
                <c:pt idx="5">
                  <c:v>24.6</c:v>
                </c:pt>
                <c:pt idx="6">
                  <c:v>24.6</c:v>
                </c:pt>
                <c:pt idx="7">
                  <c:v>24.6</c:v>
                </c:pt>
                <c:pt idx="8">
                  <c:v>24.6</c:v>
                </c:pt>
              </c:numCache>
            </c:numRef>
          </c:xVal>
          <c:yVal>
            <c:numRef>
              <c:f>'2023 Perfiles ETAR'!$AA$80:$AA$103</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2E58-4291-9ED6-616EEAAF3FA3}"/>
            </c:ext>
          </c:extLst>
        </c:ser>
        <c:ser>
          <c:idx val="4"/>
          <c:order val="6"/>
          <c:tx>
            <c:strRef>
              <c:f>'2023 Perfiles ETAR'!$AC$77:$AD$77</c:f>
              <c:strCache>
                <c:ptCount val="1"/>
                <c:pt idx="0">
                  <c:v>MR-B</c:v>
                </c:pt>
              </c:strCache>
            </c:strRef>
          </c:tx>
          <c:marker>
            <c:symbol val="none"/>
          </c:marker>
          <c:xVal>
            <c:numRef>
              <c:f>'2023 Perfiles ETAR'!$AD$80:$AD$103</c:f>
              <c:numCache>
                <c:formatCode>#,##0.00</c:formatCode>
                <c:ptCount val="24"/>
                <c:pt idx="0">
                  <c:v>24.7</c:v>
                </c:pt>
                <c:pt idx="1">
                  <c:v>24.7</c:v>
                </c:pt>
                <c:pt idx="2">
                  <c:v>24.7</c:v>
                </c:pt>
                <c:pt idx="3">
                  <c:v>24.7</c:v>
                </c:pt>
                <c:pt idx="4">
                  <c:v>24.6</c:v>
                </c:pt>
                <c:pt idx="5">
                  <c:v>24.6</c:v>
                </c:pt>
                <c:pt idx="6">
                  <c:v>24.6</c:v>
                </c:pt>
                <c:pt idx="7">
                  <c:v>24.6</c:v>
                </c:pt>
              </c:numCache>
            </c:numRef>
          </c:xVal>
          <c:yVal>
            <c:numRef>
              <c:f>'2023 Perfiles ETAR'!$AC$80:$AC$103</c:f>
              <c:numCache>
                <c:formatCode>#,##0.00</c:formatCode>
                <c:ptCount val="24"/>
                <c:pt idx="0">
                  <c:v>1</c:v>
                </c:pt>
                <c:pt idx="1">
                  <c:v>2</c:v>
                </c:pt>
                <c:pt idx="2">
                  <c:v>3</c:v>
                </c:pt>
                <c:pt idx="3">
                  <c:v>4</c:v>
                </c:pt>
                <c:pt idx="4">
                  <c:v>5</c:v>
                </c:pt>
                <c:pt idx="5">
                  <c:v>6</c:v>
                </c:pt>
                <c:pt idx="6">
                  <c:v>7</c:v>
                </c:pt>
                <c:pt idx="7">
                  <c:v>8</c:v>
                </c:pt>
              </c:numCache>
            </c:numRef>
          </c:yVal>
          <c:smooth val="0"/>
          <c:extLst>
            <c:ext xmlns:c16="http://schemas.microsoft.com/office/drawing/2014/chart" uri="{C3380CC4-5D6E-409C-BE32-E72D297353CC}">
              <c16:uniqueId val="{00000005-1288-41BC-B8AA-166B1DD613D4}"/>
            </c:ext>
          </c:extLst>
        </c:ser>
        <c:dLbls>
          <c:showLegendKey val="0"/>
          <c:showVal val="0"/>
          <c:showCatName val="0"/>
          <c:showSerName val="0"/>
          <c:showPercent val="0"/>
          <c:showBubbleSize val="0"/>
        </c:dLbls>
        <c:axId val="-364866304"/>
        <c:axId val="-364864128"/>
      </c:scatterChart>
      <c:valAx>
        <c:axId val="-364866304"/>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ºC</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4128"/>
        <c:crossesAt val="0"/>
        <c:crossBetween val="midCat"/>
        <c:majorUnit val="5"/>
      </c:valAx>
      <c:valAx>
        <c:axId val="-36486412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63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Temperatura</a:t>
            </a:r>
          </a:p>
          <a:p>
            <a:pPr>
              <a:defRPr sz="1400" b="0" i="0" u="none" strike="noStrike" kern="1200" spc="0" baseline="0">
                <a:solidFill>
                  <a:schemeClr val="tx1">
                    <a:lumMod val="65000"/>
                    <a:lumOff val="35000"/>
                  </a:schemeClr>
                </a:solidFill>
                <a:latin typeface="+mn-lt"/>
                <a:ea typeface="+mn-ea"/>
                <a:cs typeface="+mn-cs"/>
              </a:defRPr>
            </a:pPr>
            <a:r>
              <a:rPr lang="es-ES" sz="1000"/>
              <a:t>Muestreo 3 </a:t>
            </a:r>
          </a:p>
        </c:rich>
      </c:tx>
      <c:overlay val="0"/>
      <c:spPr>
        <a:noFill/>
        <a:ln>
          <a:noFill/>
        </a:ln>
        <a:effectLst/>
      </c:spPr>
    </c:title>
    <c:autoTitleDeleted val="0"/>
    <c:plotArea>
      <c:layout>
        <c:manualLayout>
          <c:layoutTarget val="inner"/>
          <c:xMode val="edge"/>
          <c:yMode val="edge"/>
          <c:x val="0.13669746902938909"/>
          <c:y val="0.25301062367204097"/>
          <c:w val="0.80743791641429441"/>
          <c:h val="0.62992550931133606"/>
        </c:manualLayout>
      </c:layout>
      <c:scatterChart>
        <c:scatterStyle val="lineMarker"/>
        <c:varyColors val="0"/>
        <c:ser>
          <c:idx val="0"/>
          <c:order val="0"/>
          <c:tx>
            <c:strRef>
              <c:f>'2023 Perfiles ETAR'!$AF$77:$AG$77</c:f>
              <c:strCache>
                <c:ptCount val="1"/>
                <c:pt idx="0">
                  <c:v>MR-1</c:v>
                </c:pt>
              </c:strCache>
            </c:strRef>
          </c:tx>
          <c:spPr>
            <a:ln w="12700" cap="rnd">
              <a:solidFill>
                <a:schemeClr val="accent1"/>
              </a:solidFill>
              <a:round/>
            </a:ln>
            <a:effectLst/>
          </c:spPr>
          <c:marker>
            <c:symbol val="none"/>
          </c:marker>
          <c:xVal>
            <c:numRef>
              <c:f>'2023 Perfiles ETAR'!$AG$80:$AG$103</c:f>
              <c:numCache>
                <c:formatCode>#,##0.00</c:formatCode>
                <c:ptCount val="24"/>
                <c:pt idx="0">
                  <c:v>22.9</c:v>
                </c:pt>
                <c:pt idx="1">
                  <c:v>22.9</c:v>
                </c:pt>
                <c:pt idx="2">
                  <c:v>22.9</c:v>
                </c:pt>
                <c:pt idx="3">
                  <c:v>22.9</c:v>
                </c:pt>
              </c:numCache>
            </c:numRef>
          </c:xVal>
          <c:yVal>
            <c:numRef>
              <c:f>'2023 Perfiles ETAR'!$AF$80:$AF$103</c:f>
              <c:numCache>
                <c:formatCode>#,##0.00</c:formatCode>
                <c:ptCount val="24"/>
                <c:pt idx="0">
                  <c:v>1</c:v>
                </c:pt>
                <c:pt idx="1">
                  <c:v>2</c:v>
                </c:pt>
                <c:pt idx="2">
                  <c:v>3</c:v>
                </c:pt>
                <c:pt idx="3">
                  <c:v>4</c:v>
                </c:pt>
              </c:numCache>
            </c:numRef>
          </c:yVal>
          <c:smooth val="1"/>
          <c:extLst>
            <c:ext xmlns:c16="http://schemas.microsoft.com/office/drawing/2014/chart" uri="{C3380CC4-5D6E-409C-BE32-E72D297353CC}">
              <c16:uniqueId val="{00000000-5E44-4293-8E80-155C56F3542A}"/>
            </c:ext>
          </c:extLst>
        </c:ser>
        <c:ser>
          <c:idx val="1"/>
          <c:order val="1"/>
          <c:tx>
            <c:strRef>
              <c:f>'2023 Perfiles ETAR'!$AH$77:$AI$77</c:f>
              <c:strCache>
                <c:ptCount val="1"/>
                <c:pt idx="0">
                  <c:v>MR-2</c:v>
                </c:pt>
              </c:strCache>
            </c:strRef>
          </c:tx>
          <c:spPr>
            <a:ln w="12700" cap="rnd">
              <a:solidFill>
                <a:schemeClr val="accent2"/>
              </a:solidFill>
              <a:round/>
            </a:ln>
            <a:effectLst/>
          </c:spPr>
          <c:marker>
            <c:symbol val="none"/>
          </c:marker>
          <c:xVal>
            <c:numRef>
              <c:f>'2023 Perfiles ETAR'!$AI$80:$AI$103</c:f>
              <c:numCache>
                <c:formatCode>#,##0.00</c:formatCode>
                <c:ptCount val="24"/>
                <c:pt idx="0">
                  <c:v>22.8</c:v>
                </c:pt>
                <c:pt idx="1">
                  <c:v>22.5</c:v>
                </c:pt>
                <c:pt idx="2">
                  <c:v>22.5</c:v>
                </c:pt>
              </c:numCache>
            </c:numRef>
          </c:xVal>
          <c:yVal>
            <c:numRef>
              <c:f>'2023 Perfiles ETAR'!$AH$80:$AH$103</c:f>
              <c:numCache>
                <c:formatCode>#,##0.00</c:formatCode>
                <c:ptCount val="24"/>
                <c:pt idx="0">
                  <c:v>1</c:v>
                </c:pt>
                <c:pt idx="1">
                  <c:v>2</c:v>
                </c:pt>
                <c:pt idx="2">
                  <c:v>3</c:v>
                </c:pt>
              </c:numCache>
            </c:numRef>
          </c:yVal>
          <c:smooth val="1"/>
          <c:extLst>
            <c:ext xmlns:c16="http://schemas.microsoft.com/office/drawing/2014/chart" uri="{C3380CC4-5D6E-409C-BE32-E72D297353CC}">
              <c16:uniqueId val="{00000001-5E44-4293-8E80-155C56F3542A}"/>
            </c:ext>
          </c:extLst>
        </c:ser>
        <c:ser>
          <c:idx val="2"/>
          <c:order val="2"/>
          <c:tx>
            <c:strRef>
              <c:f>'2023 Perfiles ETAR'!$AJ$77:$AK$77</c:f>
              <c:strCache>
                <c:ptCount val="1"/>
                <c:pt idx="0">
                  <c:v>MR-3</c:v>
                </c:pt>
              </c:strCache>
            </c:strRef>
          </c:tx>
          <c:spPr>
            <a:ln w="12700" cap="rnd">
              <a:solidFill>
                <a:schemeClr val="accent3"/>
              </a:solidFill>
              <a:round/>
            </a:ln>
            <a:effectLst/>
          </c:spPr>
          <c:marker>
            <c:symbol val="none"/>
          </c:marker>
          <c:xVal>
            <c:numRef>
              <c:f>'2023 Perfiles ETAR'!$AK$80:$AK$103</c:f>
              <c:numCache>
                <c:formatCode>#,##0.00</c:formatCode>
                <c:ptCount val="24"/>
                <c:pt idx="0">
                  <c:v>22.8</c:v>
                </c:pt>
                <c:pt idx="1">
                  <c:v>22.8</c:v>
                </c:pt>
                <c:pt idx="2">
                  <c:v>22.8</c:v>
                </c:pt>
              </c:numCache>
            </c:numRef>
          </c:xVal>
          <c:yVal>
            <c:numRef>
              <c:f>'2023 Perfiles ETAR'!$AJ$80:$AJ$103</c:f>
              <c:numCache>
                <c:formatCode>#,##0.00</c:formatCode>
                <c:ptCount val="24"/>
                <c:pt idx="0">
                  <c:v>1</c:v>
                </c:pt>
                <c:pt idx="1">
                  <c:v>2</c:v>
                </c:pt>
                <c:pt idx="2">
                  <c:v>3</c:v>
                </c:pt>
              </c:numCache>
            </c:numRef>
          </c:yVal>
          <c:smooth val="1"/>
          <c:extLst>
            <c:ext xmlns:c16="http://schemas.microsoft.com/office/drawing/2014/chart" uri="{C3380CC4-5D6E-409C-BE32-E72D297353CC}">
              <c16:uniqueId val="{00000002-5E44-4293-8E80-155C56F3542A}"/>
            </c:ext>
          </c:extLst>
        </c:ser>
        <c:ser>
          <c:idx val="3"/>
          <c:order val="3"/>
          <c:tx>
            <c:strRef>
              <c:f>'2023 Perfiles ETAR'!$AL$77:$AM$77</c:f>
              <c:strCache>
                <c:ptCount val="1"/>
                <c:pt idx="0">
                  <c:v>MR-4</c:v>
                </c:pt>
              </c:strCache>
            </c:strRef>
          </c:tx>
          <c:spPr>
            <a:ln w="12700" cap="rnd">
              <a:solidFill>
                <a:schemeClr val="accent4"/>
              </a:solidFill>
              <a:round/>
            </a:ln>
            <a:effectLst/>
          </c:spPr>
          <c:marker>
            <c:symbol val="none"/>
          </c:marker>
          <c:xVal>
            <c:numRef>
              <c:f>'2023 Perfiles ETAR'!$AM$80:$AM$103</c:f>
              <c:numCache>
                <c:formatCode>#,##0.00</c:formatCode>
                <c:ptCount val="24"/>
                <c:pt idx="0">
                  <c:v>23.1</c:v>
                </c:pt>
                <c:pt idx="1">
                  <c:v>23.1</c:v>
                </c:pt>
                <c:pt idx="2">
                  <c:v>23.1</c:v>
                </c:pt>
                <c:pt idx="3">
                  <c:v>23.1</c:v>
                </c:pt>
                <c:pt idx="4">
                  <c:v>23.1</c:v>
                </c:pt>
                <c:pt idx="5">
                  <c:v>23.1</c:v>
                </c:pt>
                <c:pt idx="6">
                  <c:v>23.1</c:v>
                </c:pt>
              </c:numCache>
            </c:numRef>
          </c:xVal>
          <c:yVal>
            <c:numRef>
              <c:f>'2023 Perfiles ETAR'!$AL$80:$AL$103</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3-5E44-4293-8E80-155C56F3542A}"/>
            </c:ext>
          </c:extLst>
        </c:ser>
        <c:ser>
          <c:idx val="5"/>
          <c:order val="4"/>
          <c:tx>
            <c:strRef>
              <c:f>'2023 Perfiles ETAR'!$AN$77:$AO$77</c:f>
              <c:strCache>
                <c:ptCount val="1"/>
                <c:pt idx="0">
                  <c:v>MR-5</c:v>
                </c:pt>
              </c:strCache>
            </c:strRef>
          </c:tx>
          <c:spPr>
            <a:ln w="12700" cap="rnd">
              <a:solidFill>
                <a:schemeClr val="accent6"/>
              </a:solidFill>
              <a:round/>
            </a:ln>
            <a:effectLst/>
          </c:spPr>
          <c:marker>
            <c:symbol val="none"/>
          </c:marker>
          <c:xVal>
            <c:numRef>
              <c:f>'2023 Perfiles ETAR'!$AO$80:$AO$103</c:f>
              <c:numCache>
                <c:formatCode>#,##0.00</c:formatCode>
                <c:ptCount val="24"/>
                <c:pt idx="0">
                  <c:v>23.1</c:v>
                </c:pt>
                <c:pt idx="1">
                  <c:v>23.1</c:v>
                </c:pt>
                <c:pt idx="2">
                  <c:v>23.1</c:v>
                </c:pt>
                <c:pt idx="3">
                  <c:v>23.1</c:v>
                </c:pt>
                <c:pt idx="4">
                  <c:v>23.1</c:v>
                </c:pt>
                <c:pt idx="5">
                  <c:v>23.1</c:v>
                </c:pt>
                <c:pt idx="6">
                  <c:v>23</c:v>
                </c:pt>
              </c:numCache>
            </c:numRef>
          </c:xVal>
          <c:yVal>
            <c:numRef>
              <c:f>'2023 Perfiles ETAR'!$AN$80:$AN$103</c:f>
              <c:numCache>
                <c:formatCode>#,##0.00</c:formatCode>
                <c:ptCount val="24"/>
                <c:pt idx="0">
                  <c:v>1</c:v>
                </c:pt>
                <c:pt idx="1">
                  <c:v>2</c:v>
                </c:pt>
                <c:pt idx="2">
                  <c:v>3</c:v>
                </c:pt>
                <c:pt idx="3">
                  <c:v>4</c:v>
                </c:pt>
                <c:pt idx="4">
                  <c:v>5</c:v>
                </c:pt>
                <c:pt idx="5">
                  <c:v>6</c:v>
                </c:pt>
                <c:pt idx="6">
                  <c:v>7</c:v>
                </c:pt>
              </c:numCache>
            </c:numRef>
          </c:yVal>
          <c:smooth val="1"/>
          <c:extLst>
            <c:ext xmlns:c16="http://schemas.microsoft.com/office/drawing/2014/chart" uri="{C3380CC4-5D6E-409C-BE32-E72D297353CC}">
              <c16:uniqueId val="{00000004-5E44-4293-8E80-155C56F3542A}"/>
            </c:ext>
          </c:extLst>
        </c:ser>
        <c:ser>
          <c:idx val="6"/>
          <c:order val="5"/>
          <c:tx>
            <c:strRef>
              <c:f>'2023 Perfiles ETAR'!$AP$77:$AQ$77</c:f>
              <c:strCache>
                <c:ptCount val="1"/>
                <c:pt idx="0">
                  <c:v>MR-6</c:v>
                </c:pt>
              </c:strCache>
            </c:strRef>
          </c:tx>
          <c:marker>
            <c:symbol val="none"/>
          </c:marker>
          <c:xVal>
            <c:numRef>
              <c:f>'2023 Perfiles ETAR'!$AQ$80:$AQ$103</c:f>
              <c:numCache>
                <c:formatCode>#,##0.00</c:formatCode>
                <c:ptCount val="24"/>
                <c:pt idx="0">
                  <c:v>23.2</c:v>
                </c:pt>
                <c:pt idx="1">
                  <c:v>23.1</c:v>
                </c:pt>
                <c:pt idx="2">
                  <c:v>23.1</c:v>
                </c:pt>
                <c:pt idx="3">
                  <c:v>23.1</c:v>
                </c:pt>
                <c:pt idx="4">
                  <c:v>23.1</c:v>
                </c:pt>
                <c:pt idx="5">
                  <c:v>23</c:v>
                </c:pt>
                <c:pt idx="6">
                  <c:v>23</c:v>
                </c:pt>
              </c:numCache>
            </c:numRef>
          </c:xVal>
          <c:yVal>
            <c:numRef>
              <c:f>'2023 Perfiles ETAR'!$AP$80:$AP$103</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1-8537-4687-A0F2-62236BB69594}"/>
            </c:ext>
          </c:extLst>
        </c:ser>
        <c:ser>
          <c:idx val="4"/>
          <c:order val="6"/>
          <c:tx>
            <c:strRef>
              <c:f>'2023 Perfiles ETAR'!$AR$77:$AS$77</c:f>
              <c:strCache>
                <c:ptCount val="1"/>
                <c:pt idx="0">
                  <c:v>MR-B</c:v>
                </c:pt>
              </c:strCache>
            </c:strRef>
          </c:tx>
          <c:marker>
            <c:symbol val="none"/>
          </c:marker>
          <c:xVal>
            <c:numRef>
              <c:f>'2023 Perfiles ETAR'!$AS$80:$AS$103</c:f>
              <c:numCache>
                <c:formatCode>#,##0.00</c:formatCode>
                <c:ptCount val="24"/>
                <c:pt idx="0">
                  <c:v>23.1</c:v>
                </c:pt>
                <c:pt idx="1">
                  <c:v>23.1</c:v>
                </c:pt>
                <c:pt idx="2">
                  <c:v>23.1</c:v>
                </c:pt>
                <c:pt idx="3">
                  <c:v>23.1</c:v>
                </c:pt>
                <c:pt idx="4">
                  <c:v>23.1</c:v>
                </c:pt>
                <c:pt idx="5">
                  <c:v>23.1</c:v>
                </c:pt>
                <c:pt idx="6">
                  <c:v>23.1</c:v>
                </c:pt>
              </c:numCache>
            </c:numRef>
          </c:xVal>
          <c:yVal>
            <c:numRef>
              <c:f>'2023 Perfiles ETAR'!$AR$80:$AR$103</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5E44-4293-8E80-155C56F3542A}"/>
            </c:ext>
          </c:extLst>
        </c:ser>
        <c:dLbls>
          <c:showLegendKey val="0"/>
          <c:showVal val="0"/>
          <c:showCatName val="0"/>
          <c:showSerName val="0"/>
          <c:showPercent val="0"/>
          <c:showBubbleSize val="0"/>
        </c:dLbls>
        <c:axId val="-364862496"/>
        <c:axId val="-364857056"/>
      </c:scatterChart>
      <c:valAx>
        <c:axId val="-364862496"/>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ºC</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57056"/>
        <c:crossesAt val="0"/>
        <c:crossBetween val="midCat"/>
        <c:majorUnit val="5"/>
      </c:valAx>
      <c:valAx>
        <c:axId val="-364857056"/>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624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Temperatura</a:t>
            </a:r>
          </a:p>
          <a:p>
            <a:pPr>
              <a:defRPr sz="1400" b="0" i="0" u="none" strike="noStrike" kern="1200" spc="0" baseline="0">
                <a:solidFill>
                  <a:schemeClr val="tx1">
                    <a:lumMod val="65000"/>
                    <a:lumOff val="35000"/>
                  </a:schemeClr>
                </a:solidFill>
                <a:latin typeface="+mn-lt"/>
                <a:ea typeface="+mn-ea"/>
                <a:cs typeface="+mn-cs"/>
              </a:defRPr>
            </a:pPr>
            <a:r>
              <a:rPr lang="es-ES" sz="1000"/>
              <a:t>Muestreo 4 </a:t>
            </a:r>
          </a:p>
        </c:rich>
      </c:tx>
      <c:overlay val="0"/>
      <c:spPr>
        <a:noFill/>
        <a:ln>
          <a:noFill/>
        </a:ln>
        <a:effectLst/>
      </c:spPr>
    </c:title>
    <c:autoTitleDeleted val="0"/>
    <c:plotArea>
      <c:layout/>
      <c:scatterChart>
        <c:scatterStyle val="lineMarker"/>
        <c:varyColors val="0"/>
        <c:ser>
          <c:idx val="0"/>
          <c:order val="0"/>
          <c:tx>
            <c:strRef>
              <c:f>'2023 Perfiles ETAR'!$AU$77:$AV$77</c:f>
              <c:strCache>
                <c:ptCount val="1"/>
                <c:pt idx="0">
                  <c:v>MR-1</c:v>
                </c:pt>
              </c:strCache>
            </c:strRef>
          </c:tx>
          <c:spPr>
            <a:ln w="12700" cap="rnd">
              <a:solidFill>
                <a:schemeClr val="accent1"/>
              </a:solidFill>
              <a:round/>
            </a:ln>
            <a:effectLst/>
          </c:spPr>
          <c:marker>
            <c:symbol val="none"/>
          </c:marker>
          <c:xVal>
            <c:numRef>
              <c:f>'2023 Perfiles ETAR'!$AV$80:$AV$103</c:f>
              <c:numCache>
                <c:formatCode>#,##0.00</c:formatCode>
                <c:ptCount val="24"/>
              </c:numCache>
            </c:numRef>
          </c:xVal>
          <c:yVal>
            <c:numRef>
              <c:f>'2023 Perfiles ETAR'!$AU$80:$AU$103</c:f>
              <c:numCache>
                <c:formatCode>#,##0.00</c:formatCode>
                <c:ptCount val="24"/>
              </c:numCache>
            </c:numRef>
          </c:yVal>
          <c:smooth val="1"/>
          <c:extLst>
            <c:ext xmlns:c16="http://schemas.microsoft.com/office/drawing/2014/chart" uri="{C3380CC4-5D6E-409C-BE32-E72D297353CC}">
              <c16:uniqueId val="{00000000-7CF3-44AA-8C45-D0C4BE37727B}"/>
            </c:ext>
          </c:extLst>
        </c:ser>
        <c:ser>
          <c:idx val="1"/>
          <c:order val="1"/>
          <c:tx>
            <c:strRef>
              <c:f>'2023 Perfiles ETAR'!$AW$77:$AX$77</c:f>
              <c:strCache>
                <c:ptCount val="1"/>
                <c:pt idx="0">
                  <c:v>MR-2</c:v>
                </c:pt>
              </c:strCache>
            </c:strRef>
          </c:tx>
          <c:spPr>
            <a:ln w="12700" cap="rnd">
              <a:solidFill>
                <a:schemeClr val="accent2"/>
              </a:solidFill>
              <a:round/>
            </a:ln>
            <a:effectLst/>
          </c:spPr>
          <c:marker>
            <c:symbol val="none"/>
          </c:marker>
          <c:xVal>
            <c:numRef>
              <c:f>'2023 Perfiles ETAR'!$AX$80:$AX$103</c:f>
              <c:numCache>
                <c:formatCode>#,##0.00</c:formatCode>
                <c:ptCount val="24"/>
              </c:numCache>
            </c:numRef>
          </c:xVal>
          <c:yVal>
            <c:numRef>
              <c:f>'2023 Perfiles ETAR'!$AW$80:$AW$103</c:f>
              <c:numCache>
                <c:formatCode>#,##0.00</c:formatCode>
                <c:ptCount val="24"/>
              </c:numCache>
            </c:numRef>
          </c:yVal>
          <c:smooth val="1"/>
          <c:extLst>
            <c:ext xmlns:c16="http://schemas.microsoft.com/office/drawing/2014/chart" uri="{C3380CC4-5D6E-409C-BE32-E72D297353CC}">
              <c16:uniqueId val="{00000001-7CF3-44AA-8C45-D0C4BE37727B}"/>
            </c:ext>
          </c:extLst>
        </c:ser>
        <c:ser>
          <c:idx val="2"/>
          <c:order val="2"/>
          <c:tx>
            <c:strRef>
              <c:f>'2023 Perfiles ETAR'!$AY$77:$AZ$77</c:f>
              <c:strCache>
                <c:ptCount val="1"/>
                <c:pt idx="0">
                  <c:v>MR-3</c:v>
                </c:pt>
              </c:strCache>
            </c:strRef>
          </c:tx>
          <c:spPr>
            <a:ln w="12700" cap="rnd">
              <a:solidFill>
                <a:schemeClr val="accent3"/>
              </a:solidFill>
              <a:round/>
            </a:ln>
            <a:effectLst/>
          </c:spPr>
          <c:marker>
            <c:symbol val="none"/>
          </c:marker>
          <c:xVal>
            <c:numRef>
              <c:f>'2023 Perfiles ETAR'!$AZ$80:$AZ$103</c:f>
              <c:numCache>
                <c:formatCode>#,##0.00</c:formatCode>
                <c:ptCount val="24"/>
              </c:numCache>
            </c:numRef>
          </c:xVal>
          <c:yVal>
            <c:numRef>
              <c:f>'2023 Perfiles ETAR'!$AY$80:$AY$103</c:f>
              <c:numCache>
                <c:formatCode>#,##0.00</c:formatCode>
                <c:ptCount val="24"/>
              </c:numCache>
            </c:numRef>
          </c:yVal>
          <c:smooth val="1"/>
          <c:extLst>
            <c:ext xmlns:c16="http://schemas.microsoft.com/office/drawing/2014/chart" uri="{C3380CC4-5D6E-409C-BE32-E72D297353CC}">
              <c16:uniqueId val="{00000002-7CF3-44AA-8C45-D0C4BE37727B}"/>
            </c:ext>
          </c:extLst>
        </c:ser>
        <c:ser>
          <c:idx val="5"/>
          <c:order val="3"/>
          <c:tx>
            <c:strRef>
              <c:f>'2023 Perfiles ETAR'!$BA$77:$BB$77</c:f>
              <c:strCache>
                <c:ptCount val="1"/>
                <c:pt idx="0">
                  <c:v>MR-4</c:v>
                </c:pt>
              </c:strCache>
            </c:strRef>
          </c:tx>
          <c:spPr>
            <a:ln w="12700" cap="rnd">
              <a:solidFill>
                <a:schemeClr val="accent6"/>
              </a:solidFill>
              <a:round/>
            </a:ln>
            <a:effectLst/>
          </c:spPr>
          <c:marker>
            <c:symbol val="none"/>
          </c:marker>
          <c:xVal>
            <c:numRef>
              <c:f>'2023 Perfiles ETAR'!$BB$80:$BB$103</c:f>
              <c:numCache>
                <c:formatCode>#,##0.00</c:formatCode>
                <c:ptCount val="24"/>
              </c:numCache>
            </c:numRef>
          </c:xVal>
          <c:yVal>
            <c:numRef>
              <c:f>'2023 Perfiles ETAR'!$BA$80:$BA$103</c:f>
              <c:numCache>
                <c:formatCode>#,##0.00</c:formatCode>
                <c:ptCount val="24"/>
              </c:numCache>
            </c:numRef>
          </c:yVal>
          <c:smooth val="1"/>
          <c:extLst>
            <c:ext xmlns:c16="http://schemas.microsoft.com/office/drawing/2014/chart" uri="{C3380CC4-5D6E-409C-BE32-E72D297353CC}">
              <c16:uniqueId val="{00000003-7CF3-44AA-8C45-D0C4BE37727B}"/>
            </c:ext>
          </c:extLst>
        </c:ser>
        <c:ser>
          <c:idx val="3"/>
          <c:order val="4"/>
          <c:tx>
            <c:strRef>
              <c:f>'2023 Perfiles ETAR'!$BC$77:$BD$77</c:f>
              <c:strCache>
                <c:ptCount val="1"/>
                <c:pt idx="0">
                  <c:v>MR-5</c:v>
                </c:pt>
              </c:strCache>
            </c:strRef>
          </c:tx>
          <c:marker>
            <c:symbol val="none"/>
          </c:marker>
          <c:xVal>
            <c:numRef>
              <c:f>'2023 Perfiles ETAR'!$BD$80:$BD$103</c:f>
              <c:numCache>
                <c:formatCode>#,##0.00</c:formatCode>
                <c:ptCount val="24"/>
              </c:numCache>
            </c:numRef>
          </c:xVal>
          <c:yVal>
            <c:numRef>
              <c:f>'2023 Perfiles ETAR'!$BC$80:$BC$103</c:f>
              <c:numCache>
                <c:formatCode>#,##0.00</c:formatCode>
                <c:ptCount val="24"/>
              </c:numCache>
            </c:numRef>
          </c:yVal>
          <c:smooth val="0"/>
          <c:extLst>
            <c:ext xmlns:c16="http://schemas.microsoft.com/office/drawing/2014/chart" uri="{C3380CC4-5D6E-409C-BE32-E72D297353CC}">
              <c16:uniqueId val="{00000004-7CF3-44AA-8C45-D0C4BE37727B}"/>
            </c:ext>
          </c:extLst>
        </c:ser>
        <c:ser>
          <c:idx val="6"/>
          <c:order val="5"/>
          <c:tx>
            <c:strRef>
              <c:f>'2023 Perfiles ETAR'!$BE$77:$BF$77</c:f>
              <c:strCache>
                <c:ptCount val="1"/>
                <c:pt idx="0">
                  <c:v>MR-6</c:v>
                </c:pt>
              </c:strCache>
            </c:strRef>
          </c:tx>
          <c:marker>
            <c:symbol val="none"/>
          </c:marker>
          <c:xVal>
            <c:numRef>
              <c:f>'2023 Perfiles ETAR'!$BF$80:$BF$103</c:f>
              <c:numCache>
                <c:formatCode>#,##0.00</c:formatCode>
                <c:ptCount val="24"/>
              </c:numCache>
            </c:numRef>
          </c:xVal>
          <c:yVal>
            <c:numRef>
              <c:f>'2023 Perfiles ETAR'!$BE$80:$BE$103</c:f>
              <c:numCache>
                <c:formatCode>#,##0.00</c:formatCode>
                <c:ptCount val="24"/>
              </c:numCache>
            </c:numRef>
          </c:yVal>
          <c:smooth val="0"/>
          <c:extLst>
            <c:ext xmlns:c16="http://schemas.microsoft.com/office/drawing/2014/chart" uri="{C3380CC4-5D6E-409C-BE32-E72D297353CC}">
              <c16:uniqueId val="{00000000-AA7C-4E1A-8C3B-6D89A882E7EA}"/>
            </c:ext>
          </c:extLst>
        </c:ser>
        <c:ser>
          <c:idx val="4"/>
          <c:order val="6"/>
          <c:tx>
            <c:strRef>
              <c:f>'2023 Perfiles ETAR'!$BG$77:$BH$77</c:f>
              <c:strCache>
                <c:ptCount val="1"/>
                <c:pt idx="0">
                  <c:v>MR-B</c:v>
                </c:pt>
              </c:strCache>
            </c:strRef>
          </c:tx>
          <c:marker>
            <c:symbol val="none"/>
          </c:marker>
          <c:xVal>
            <c:numRef>
              <c:f>'2023 Perfiles ETAR'!$BH$80:$BH$103</c:f>
              <c:numCache>
                <c:formatCode>#,##0.00</c:formatCode>
                <c:ptCount val="24"/>
              </c:numCache>
            </c:numRef>
          </c:xVal>
          <c:yVal>
            <c:numRef>
              <c:f>'2023 Perfiles ETAR'!$BG$80:$BG$103</c:f>
              <c:numCache>
                <c:formatCode>#,##0.00</c:formatCode>
                <c:ptCount val="24"/>
              </c:numCache>
            </c:numRef>
          </c:yVal>
          <c:smooth val="0"/>
          <c:extLst>
            <c:ext xmlns:c16="http://schemas.microsoft.com/office/drawing/2014/chart" uri="{C3380CC4-5D6E-409C-BE32-E72D297353CC}">
              <c16:uniqueId val="{00000005-7CF3-44AA-8C45-D0C4BE37727B}"/>
            </c:ext>
          </c:extLst>
        </c:ser>
        <c:dLbls>
          <c:showLegendKey val="0"/>
          <c:showVal val="0"/>
          <c:showCatName val="0"/>
          <c:showSerName val="0"/>
          <c:showPercent val="0"/>
          <c:showBubbleSize val="0"/>
        </c:dLbls>
        <c:axId val="-364855968"/>
        <c:axId val="-364853792"/>
      </c:scatterChart>
      <c:valAx>
        <c:axId val="-364855968"/>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ºC</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53792"/>
        <c:crossesAt val="0"/>
        <c:crossBetween val="midCat"/>
        <c:majorUnit val="5"/>
      </c:valAx>
      <c:valAx>
        <c:axId val="-364853792"/>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559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Perfil de pH</a:t>
            </a:r>
          </a:p>
          <a:p>
            <a:pPr>
              <a:defRPr sz="1400" b="0" i="0" u="none" strike="noStrike" kern="1200" spc="0" baseline="0">
                <a:solidFill>
                  <a:schemeClr val="tx1">
                    <a:lumMod val="65000"/>
                    <a:lumOff val="35000"/>
                  </a:schemeClr>
                </a:solidFill>
                <a:latin typeface="+mn-lt"/>
                <a:ea typeface="+mn-ea"/>
                <a:cs typeface="+mn-cs"/>
              </a:defRPr>
            </a:pPr>
            <a:r>
              <a:rPr lang="es-ES" sz="1000"/>
              <a:t>Muestreo 1 </a:t>
            </a:r>
          </a:p>
        </c:rich>
      </c:tx>
      <c:overlay val="0"/>
      <c:spPr>
        <a:noFill/>
        <a:ln>
          <a:noFill/>
        </a:ln>
        <a:effectLst/>
      </c:spPr>
    </c:title>
    <c:autoTitleDeleted val="0"/>
    <c:plotArea>
      <c:layout/>
      <c:scatterChart>
        <c:scatterStyle val="lineMarker"/>
        <c:varyColors val="0"/>
        <c:ser>
          <c:idx val="0"/>
          <c:order val="0"/>
          <c:tx>
            <c:strRef>
              <c:f>'2023 Perfiles ETAR'!$B$18:$C$18</c:f>
              <c:strCache>
                <c:ptCount val="1"/>
                <c:pt idx="0">
                  <c:v>MR-1</c:v>
                </c:pt>
              </c:strCache>
            </c:strRef>
          </c:tx>
          <c:spPr>
            <a:ln w="12700" cap="rnd">
              <a:solidFill>
                <a:schemeClr val="accent1"/>
              </a:solidFill>
              <a:round/>
            </a:ln>
            <a:effectLst/>
          </c:spPr>
          <c:marker>
            <c:symbol val="none"/>
          </c:marker>
          <c:xVal>
            <c:numRef>
              <c:f>'2023 Perfiles ETAR'!$C$21:$C$44</c:f>
              <c:numCache>
                <c:formatCode>#,##0.00</c:formatCode>
                <c:ptCount val="24"/>
                <c:pt idx="0">
                  <c:v>8.1</c:v>
                </c:pt>
                <c:pt idx="1">
                  <c:v>8.1</c:v>
                </c:pt>
                <c:pt idx="2">
                  <c:v>8.1</c:v>
                </c:pt>
                <c:pt idx="3">
                  <c:v>8.1</c:v>
                </c:pt>
                <c:pt idx="4">
                  <c:v>8.1</c:v>
                </c:pt>
              </c:numCache>
            </c:numRef>
          </c:xVal>
          <c:yVal>
            <c:numRef>
              <c:f>'2023 Perfiles ETAR'!$B$21:$B$44</c:f>
              <c:numCache>
                <c:formatCode>#,##0.00</c:formatCode>
                <c:ptCount val="24"/>
                <c:pt idx="0">
                  <c:v>1</c:v>
                </c:pt>
                <c:pt idx="1">
                  <c:v>2</c:v>
                </c:pt>
                <c:pt idx="2">
                  <c:v>3</c:v>
                </c:pt>
                <c:pt idx="3">
                  <c:v>4</c:v>
                </c:pt>
                <c:pt idx="4">
                  <c:v>5</c:v>
                </c:pt>
              </c:numCache>
            </c:numRef>
          </c:yVal>
          <c:smooth val="1"/>
          <c:extLst>
            <c:ext xmlns:c16="http://schemas.microsoft.com/office/drawing/2014/chart" uri="{C3380CC4-5D6E-409C-BE32-E72D297353CC}">
              <c16:uniqueId val="{00000000-1AE4-4F75-9F19-3E52BD96F7E5}"/>
            </c:ext>
          </c:extLst>
        </c:ser>
        <c:ser>
          <c:idx val="1"/>
          <c:order val="1"/>
          <c:tx>
            <c:strRef>
              <c:f>'2023 Perfiles ETAR'!$D$18:$E$18</c:f>
              <c:strCache>
                <c:ptCount val="1"/>
                <c:pt idx="0">
                  <c:v>MR-2</c:v>
                </c:pt>
              </c:strCache>
            </c:strRef>
          </c:tx>
          <c:marker>
            <c:symbol val="none"/>
          </c:marker>
          <c:xVal>
            <c:numRef>
              <c:f>'2023 Perfiles ETAR'!$E$21:$E$44</c:f>
              <c:numCache>
                <c:formatCode>#,##0.00</c:formatCode>
                <c:ptCount val="24"/>
                <c:pt idx="0">
                  <c:v>8.1</c:v>
                </c:pt>
                <c:pt idx="1">
                  <c:v>8.1</c:v>
                </c:pt>
                <c:pt idx="2">
                  <c:v>8.1</c:v>
                </c:pt>
                <c:pt idx="3">
                  <c:v>8.1</c:v>
                </c:pt>
              </c:numCache>
            </c:numRef>
          </c:xVal>
          <c:yVal>
            <c:numRef>
              <c:f>'2023 Perfiles ETAR'!$D$21:$D$44</c:f>
              <c:numCache>
                <c:formatCode>#,##0.00</c:formatCode>
                <c:ptCount val="24"/>
                <c:pt idx="0">
                  <c:v>1</c:v>
                </c:pt>
                <c:pt idx="1">
                  <c:v>2</c:v>
                </c:pt>
                <c:pt idx="2">
                  <c:v>3</c:v>
                </c:pt>
                <c:pt idx="3">
                  <c:v>4</c:v>
                </c:pt>
              </c:numCache>
            </c:numRef>
          </c:yVal>
          <c:smooth val="0"/>
          <c:extLst>
            <c:ext xmlns:c16="http://schemas.microsoft.com/office/drawing/2014/chart" uri="{C3380CC4-5D6E-409C-BE32-E72D297353CC}">
              <c16:uniqueId val="{00000001-1AE4-4F75-9F19-3E52BD96F7E5}"/>
            </c:ext>
          </c:extLst>
        </c:ser>
        <c:ser>
          <c:idx val="2"/>
          <c:order val="2"/>
          <c:tx>
            <c:strRef>
              <c:f>'2023 Perfiles ETAR'!$F$18:$G$18</c:f>
              <c:strCache>
                <c:ptCount val="1"/>
                <c:pt idx="0">
                  <c:v>MR-3</c:v>
                </c:pt>
              </c:strCache>
            </c:strRef>
          </c:tx>
          <c:marker>
            <c:symbol val="none"/>
          </c:marker>
          <c:xVal>
            <c:numRef>
              <c:f>'2023 Perfiles ETAR'!$G$21:$G$44</c:f>
              <c:numCache>
                <c:formatCode>#,##0.00</c:formatCode>
                <c:ptCount val="24"/>
                <c:pt idx="0">
                  <c:v>8</c:v>
                </c:pt>
                <c:pt idx="1">
                  <c:v>8</c:v>
                </c:pt>
                <c:pt idx="2">
                  <c:v>8.1</c:v>
                </c:pt>
                <c:pt idx="3">
                  <c:v>8.1</c:v>
                </c:pt>
              </c:numCache>
            </c:numRef>
          </c:xVal>
          <c:yVal>
            <c:numRef>
              <c:f>'2023 Perfiles ETAR'!$F$21:$F$44</c:f>
              <c:numCache>
                <c:formatCode>#,##0.00</c:formatCode>
                <c:ptCount val="24"/>
                <c:pt idx="0">
                  <c:v>1</c:v>
                </c:pt>
                <c:pt idx="1">
                  <c:v>2</c:v>
                </c:pt>
                <c:pt idx="2">
                  <c:v>3</c:v>
                </c:pt>
                <c:pt idx="3">
                  <c:v>4</c:v>
                </c:pt>
              </c:numCache>
            </c:numRef>
          </c:yVal>
          <c:smooth val="0"/>
          <c:extLst>
            <c:ext xmlns:c16="http://schemas.microsoft.com/office/drawing/2014/chart" uri="{C3380CC4-5D6E-409C-BE32-E72D297353CC}">
              <c16:uniqueId val="{00000002-1AE4-4F75-9F19-3E52BD96F7E5}"/>
            </c:ext>
          </c:extLst>
        </c:ser>
        <c:ser>
          <c:idx val="3"/>
          <c:order val="3"/>
          <c:tx>
            <c:strRef>
              <c:f>'2023 Perfiles ETAR'!$H$18:$I$18</c:f>
              <c:strCache>
                <c:ptCount val="1"/>
                <c:pt idx="0">
                  <c:v>MR-4</c:v>
                </c:pt>
              </c:strCache>
            </c:strRef>
          </c:tx>
          <c:marker>
            <c:symbol val="none"/>
          </c:marker>
          <c:xVal>
            <c:numRef>
              <c:f>'2023 Perfiles ETAR'!$I$21:$I$44</c:f>
              <c:numCache>
                <c:formatCode>#,##0.00</c:formatCode>
                <c:ptCount val="24"/>
                <c:pt idx="0">
                  <c:v>8</c:v>
                </c:pt>
                <c:pt idx="1">
                  <c:v>8</c:v>
                </c:pt>
                <c:pt idx="2">
                  <c:v>8</c:v>
                </c:pt>
                <c:pt idx="3">
                  <c:v>8</c:v>
                </c:pt>
                <c:pt idx="4">
                  <c:v>8</c:v>
                </c:pt>
                <c:pt idx="5">
                  <c:v>8</c:v>
                </c:pt>
                <c:pt idx="6">
                  <c:v>8</c:v>
                </c:pt>
                <c:pt idx="7">
                  <c:v>8</c:v>
                </c:pt>
                <c:pt idx="8">
                  <c:v>8</c:v>
                </c:pt>
                <c:pt idx="9">
                  <c:v>8.1</c:v>
                </c:pt>
                <c:pt idx="10">
                  <c:v>8.1</c:v>
                </c:pt>
                <c:pt idx="11">
                  <c:v>8.1</c:v>
                </c:pt>
              </c:numCache>
            </c:numRef>
          </c:xVal>
          <c:yVal>
            <c:numRef>
              <c:f>'2023 Perfiles ETAR'!$H$21:$H$44</c:f>
              <c:numCache>
                <c:formatCode>#,##0.00</c:formatCode>
                <c:ptCount val="24"/>
                <c:pt idx="0">
                  <c:v>1</c:v>
                </c:pt>
                <c:pt idx="1">
                  <c:v>2</c:v>
                </c:pt>
                <c:pt idx="2">
                  <c:v>3</c:v>
                </c:pt>
                <c:pt idx="3">
                  <c:v>4</c:v>
                </c:pt>
                <c:pt idx="4">
                  <c:v>5</c:v>
                </c:pt>
                <c:pt idx="5">
                  <c:v>6</c:v>
                </c:pt>
                <c:pt idx="6">
                  <c:v>7</c:v>
                </c:pt>
                <c:pt idx="7">
                  <c:v>8</c:v>
                </c:pt>
                <c:pt idx="8">
                  <c:v>9</c:v>
                </c:pt>
                <c:pt idx="9">
                  <c:v>10</c:v>
                </c:pt>
                <c:pt idx="10">
                  <c:v>11</c:v>
                </c:pt>
                <c:pt idx="11">
                  <c:v>12</c:v>
                </c:pt>
              </c:numCache>
            </c:numRef>
          </c:yVal>
          <c:smooth val="0"/>
          <c:extLst>
            <c:ext xmlns:c16="http://schemas.microsoft.com/office/drawing/2014/chart" uri="{C3380CC4-5D6E-409C-BE32-E72D297353CC}">
              <c16:uniqueId val="{00000003-1AE4-4F75-9F19-3E52BD96F7E5}"/>
            </c:ext>
          </c:extLst>
        </c:ser>
        <c:ser>
          <c:idx val="4"/>
          <c:order val="4"/>
          <c:tx>
            <c:strRef>
              <c:f>'2023 Perfiles ETAR'!$J$18:$K$18</c:f>
              <c:strCache>
                <c:ptCount val="1"/>
                <c:pt idx="0">
                  <c:v>MR-5</c:v>
                </c:pt>
              </c:strCache>
            </c:strRef>
          </c:tx>
          <c:marker>
            <c:symbol val="none"/>
          </c:marker>
          <c:xVal>
            <c:numRef>
              <c:f>'2023 Perfiles ETAR'!$K$21:$K$44</c:f>
              <c:numCache>
                <c:formatCode>#,##0.00</c:formatCode>
                <c:ptCount val="24"/>
                <c:pt idx="0">
                  <c:v>7.9</c:v>
                </c:pt>
                <c:pt idx="1">
                  <c:v>8</c:v>
                </c:pt>
                <c:pt idx="2">
                  <c:v>8</c:v>
                </c:pt>
                <c:pt idx="3">
                  <c:v>8</c:v>
                </c:pt>
                <c:pt idx="4">
                  <c:v>8</c:v>
                </c:pt>
                <c:pt idx="5">
                  <c:v>8.1</c:v>
                </c:pt>
                <c:pt idx="6">
                  <c:v>8.1</c:v>
                </c:pt>
                <c:pt idx="7">
                  <c:v>8.1</c:v>
                </c:pt>
                <c:pt idx="8">
                  <c:v>8.1</c:v>
                </c:pt>
                <c:pt idx="9">
                  <c:v>8.1</c:v>
                </c:pt>
              </c:numCache>
            </c:numRef>
          </c:xVal>
          <c:yVal>
            <c:numRef>
              <c:f>'2023 Perfiles ETAR'!$J$21:$J$44</c:f>
              <c:numCache>
                <c:formatCode>#,##0.00</c:formatCode>
                <c:ptCount val="24"/>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4-1AE4-4F75-9F19-3E52BD96F7E5}"/>
            </c:ext>
          </c:extLst>
        </c:ser>
        <c:ser>
          <c:idx val="6"/>
          <c:order val="5"/>
          <c:tx>
            <c:strRef>
              <c:f>'2023 Perfiles ETAR'!$L$18:$M$18</c:f>
              <c:strCache>
                <c:ptCount val="1"/>
                <c:pt idx="0">
                  <c:v>MR-6</c:v>
                </c:pt>
              </c:strCache>
            </c:strRef>
          </c:tx>
          <c:marker>
            <c:symbol val="none"/>
          </c:marker>
          <c:xVal>
            <c:numRef>
              <c:f>'2023 Perfiles ETAR'!$M$21:$M$44</c:f>
              <c:numCache>
                <c:formatCode>#,##0.00</c:formatCode>
                <c:ptCount val="24"/>
                <c:pt idx="0">
                  <c:v>7.9</c:v>
                </c:pt>
                <c:pt idx="1">
                  <c:v>8.1</c:v>
                </c:pt>
                <c:pt idx="2">
                  <c:v>8.1</c:v>
                </c:pt>
                <c:pt idx="3">
                  <c:v>8.1999999999999993</c:v>
                </c:pt>
                <c:pt idx="4">
                  <c:v>8.1999999999999993</c:v>
                </c:pt>
                <c:pt idx="5">
                  <c:v>8.1999999999999993</c:v>
                </c:pt>
                <c:pt idx="6">
                  <c:v>8.1999999999999993</c:v>
                </c:pt>
                <c:pt idx="7">
                  <c:v>8.1999999999999993</c:v>
                </c:pt>
                <c:pt idx="8">
                  <c:v>8.1999999999999993</c:v>
                </c:pt>
              </c:numCache>
            </c:numRef>
          </c:xVal>
          <c:yVal>
            <c:numRef>
              <c:f>'2023 Perfiles ETAR'!$L$21:$L$44</c:f>
              <c:numCache>
                <c:formatCode>#,##0.00</c:formatCode>
                <c:ptCount val="24"/>
                <c:pt idx="0">
                  <c:v>1</c:v>
                </c:pt>
                <c:pt idx="1">
                  <c:v>2</c:v>
                </c:pt>
                <c:pt idx="2">
                  <c:v>3</c:v>
                </c:pt>
                <c:pt idx="3">
                  <c:v>4</c:v>
                </c:pt>
                <c:pt idx="4">
                  <c:v>5</c:v>
                </c:pt>
                <c:pt idx="5">
                  <c:v>6</c:v>
                </c:pt>
                <c:pt idx="6">
                  <c:v>7</c:v>
                </c:pt>
                <c:pt idx="7">
                  <c:v>8</c:v>
                </c:pt>
                <c:pt idx="8">
                  <c:v>9</c:v>
                </c:pt>
              </c:numCache>
            </c:numRef>
          </c:yVal>
          <c:smooth val="0"/>
          <c:extLst>
            <c:ext xmlns:c16="http://schemas.microsoft.com/office/drawing/2014/chart" uri="{C3380CC4-5D6E-409C-BE32-E72D297353CC}">
              <c16:uniqueId val="{00000000-14A7-4269-BF39-BA5D369B44CC}"/>
            </c:ext>
          </c:extLst>
        </c:ser>
        <c:ser>
          <c:idx val="5"/>
          <c:order val="6"/>
          <c:tx>
            <c:strRef>
              <c:f>'2023 Perfiles ETAR'!$N$18:$O$18</c:f>
              <c:strCache>
                <c:ptCount val="1"/>
                <c:pt idx="0">
                  <c:v>MR-B</c:v>
                </c:pt>
              </c:strCache>
            </c:strRef>
          </c:tx>
          <c:marker>
            <c:symbol val="none"/>
          </c:marker>
          <c:xVal>
            <c:numRef>
              <c:f>'2023 Perfiles ETAR'!$O$21:$O$44</c:f>
              <c:numCache>
                <c:formatCode>#,##0.00</c:formatCode>
                <c:ptCount val="24"/>
                <c:pt idx="0">
                  <c:v>8</c:v>
                </c:pt>
                <c:pt idx="1">
                  <c:v>8</c:v>
                </c:pt>
                <c:pt idx="2">
                  <c:v>8</c:v>
                </c:pt>
                <c:pt idx="3">
                  <c:v>8.1</c:v>
                </c:pt>
                <c:pt idx="4">
                  <c:v>8.1</c:v>
                </c:pt>
                <c:pt idx="5">
                  <c:v>8.1</c:v>
                </c:pt>
                <c:pt idx="6">
                  <c:v>8.1</c:v>
                </c:pt>
              </c:numCache>
            </c:numRef>
          </c:xVal>
          <c:yVal>
            <c:numRef>
              <c:f>'2023 Perfiles ETAR'!$N$21:$N$44</c:f>
              <c:numCache>
                <c:formatCode>#,##0.00</c:formatCode>
                <c:ptCount val="24"/>
                <c:pt idx="0">
                  <c:v>1</c:v>
                </c:pt>
                <c:pt idx="1">
                  <c:v>2</c:v>
                </c:pt>
                <c:pt idx="2">
                  <c:v>3</c:v>
                </c:pt>
                <c:pt idx="3">
                  <c:v>4</c:v>
                </c:pt>
                <c:pt idx="4">
                  <c:v>5</c:v>
                </c:pt>
                <c:pt idx="5">
                  <c:v>6</c:v>
                </c:pt>
                <c:pt idx="6">
                  <c:v>7</c:v>
                </c:pt>
              </c:numCache>
            </c:numRef>
          </c:yVal>
          <c:smooth val="0"/>
          <c:extLst>
            <c:ext xmlns:c16="http://schemas.microsoft.com/office/drawing/2014/chart" uri="{C3380CC4-5D6E-409C-BE32-E72D297353CC}">
              <c16:uniqueId val="{00000005-1AE4-4F75-9F19-3E52BD96F7E5}"/>
            </c:ext>
          </c:extLst>
        </c:ser>
        <c:dLbls>
          <c:showLegendKey val="0"/>
          <c:showVal val="0"/>
          <c:showCatName val="0"/>
          <c:showSerName val="0"/>
          <c:showPercent val="0"/>
          <c:showBubbleSize val="0"/>
        </c:dLbls>
        <c:axId val="-364852160"/>
        <c:axId val="-364920448"/>
      </c:scatterChart>
      <c:valAx>
        <c:axId val="-364852160"/>
        <c:scaling>
          <c:orientation val="minMax"/>
        </c:scaling>
        <c:delete val="0"/>
        <c:axPos val="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ud pH</a:t>
                </a:r>
                <a:r>
                  <a:rPr lang="es-ES" baseline="0"/>
                  <a:t> </a:t>
                </a:r>
                <a:endParaRPr lang="es-ES"/>
              </a:p>
            </c:rich>
          </c:tx>
          <c:layout>
            <c:manualLayout>
              <c:xMode val="edge"/>
              <c:yMode val="edge"/>
              <c:x val="0.91352996500437444"/>
              <c:y val="0.1624537037037037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920448"/>
        <c:crossesAt val="0"/>
        <c:crossBetween val="midCat"/>
        <c:majorUnit val="5"/>
      </c:valAx>
      <c:valAx>
        <c:axId val="-364920448"/>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Profundidad</a:t>
                </a:r>
                <a:r>
                  <a:rPr lang="es-ES" baseline="0"/>
                  <a:t> (m)</a:t>
                </a:r>
                <a:endParaRPr lang="es-ES"/>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48521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Reversed" id="24">
  <a:schemeClr val="accent4"/>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6">
  <a:schemeClr val="accent6"/>
</cs:colorStyle>
</file>

<file path=xl/charts/colors16.xml><?xml version="1.0" encoding="utf-8"?>
<cs:colorStyle xmlns:cs="http://schemas.microsoft.com/office/drawing/2012/chartStyle" xmlns:a="http://schemas.openxmlformats.org/drawingml/2006/main" meth="withinLinear" id="18">
  <a:schemeClr val="accent5"/>
</cs:colorStyle>
</file>

<file path=xl/charts/colors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4">
  <a:schemeClr val="accent4"/>
</cs:colorStyle>
</file>

<file path=xl/charts/colors3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3">
  <a:schemeClr val="accent3"/>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3" Type="http://schemas.openxmlformats.org/officeDocument/2006/relationships/chart" Target="../charts/chart41.xml"/><Relationship Id="rId7" Type="http://schemas.openxmlformats.org/officeDocument/2006/relationships/chart" Target="../charts/chart45.xml"/><Relationship Id="rId12" Type="http://schemas.openxmlformats.org/officeDocument/2006/relationships/chart" Target="../charts/chart50.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0" Type="http://schemas.openxmlformats.org/officeDocument/2006/relationships/chart" Target="../charts/chart48.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 Id="rId9"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 Id="rId9" Type="http://schemas.openxmlformats.org/officeDocument/2006/relationships/chart" Target="../charts/chart7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78.xml"/><Relationship Id="rId13" Type="http://schemas.openxmlformats.org/officeDocument/2006/relationships/chart" Target="../charts/chart83.xml"/><Relationship Id="rId18" Type="http://schemas.openxmlformats.org/officeDocument/2006/relationships/chart" Target="../charts/chart88.xml"/><Relationship Id="rId3" Type="http://schemas.openxmlformats.org/officeDocument/2006/relationships/chart" Target="../charts/chart73.xml"/><Relationship Id="rId21" Type="http://schemas.openxmlformats.org/officeDocument/2006/relationships/chart" Target="../charts/chart91.xml"/><Relationship Id="rId7" Type="http://schemas.openxmlformats.org/officeDocument/2006/relationships/chart" Target="../charts/chart77.xml"/><Relationship Id="rId12" Type="http://schemas.openxmlformats.org/officeDocument/2006/relationships/chart" Target="../charts/chart82.xml"/><Relationship Id="rId17" Type="http://schemas.openxmlformats.org/officeDocument/2006/relationships/chart" Target="../charts/chart87.xml"/><Relationship Id="rId2" Type="http://schemas.openxmlformats.org/officeDocument/2006/relationships/chart" Target="../charts/chart72.xml"/><Relationship Id="rId16" Type="http://schemas.openxmlformats.org/officeDocument/2006/relationships/chart" Target="../charts/chart86.xml"/><Relationship Id="rId20" Type="http://schemas.openxmlformats.org/officeDocument/2006/relationships/chart" Target="../charts/chart90.xml"/><Relationship Id="rId1" Type="http://schemas.openxmlformats.org/officeDocument/2006/relationships/chart" Target="../charts/chart71.xml"/><Relationship Id="rId6" Type="http://schemas.openxmlformats.org/officeDocument/2006/relationships/chart" Target="../charts/chart76.xml"/><Relationship Id="rId11" Type="http://schemas.openxmlformats.org/officeDocument/2006/relationships/chart" Target="../charts/chart81.xml"/><Relationship Id="rId24" Type="http://schemas.openxmlformats.org/officeDocument/2006/relationships/chart" Target="../charts/chart94.xml"/><Relationship Id="rId5" Type="http://schemas.openxmlformats.org/officeDocument/2006/relationships/chart" Target="../charts/chart75.xml"/><Relationship Id="rId15" Type="http://schemas.openxmlformats.org/officeDocument/2006/relationships/chart" Target="../charts/chart85.xml"/><Relationship Id="rId23" Type="http://schemas.openxmlformats.org/officeDocument/2006/relationships/chart" Target="../charts/chart93.xml"/><Relationship Id="rId10" Type="http://schemas.openxmlformats.org/officeDocument/2006/relationships/chart" Target="../charts/chart80.xml"/><Relationship Id="rId19" Type="http://schemas.openxmlformats.org/officeDocument/2006/relationships/chart" Target="../charts/chart89.xml"/><Relationship Id="rId4" Type="http://schemas.openxmlformats.org/officeDocument/2006/relationships/chart" Target="../charts/chart74.xml"/><Relationship Id="rId9" Type="http://schemas.openxmlformats.org/officeDocument/2006/relationships/chart" Target="../charts/chart79.xml"/><Relationship Id="rId14" Type="http://schemas.openxmlformats.org/officeDocument/2006/relationships/chart" Target="../charts/chart84.xml"/><Relationship Id="rId22" Type="http://schemas.openxmlformats.org/officeDocument/2006/relationships/chart" Target="../charts/chart9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02.xml"/><Relationship Id="rId13" Type="http://schemas.openxmlformats.org/officeDocument/2006/relationships/chart" Target="../charts/chart107.xml"/><Relationship Id="rId18" Type="http://schemas.openxmlformats.org/officeDocument/2006/relationships/chart" Target="../charts/chart112.xml"/><Relationship Id="rId3" Type="http://schemas.openxmlformats.org/officeDocument/2006/relationships/chart" Target="../charts/chart97.xml"/><Relationship Id="rId21" Type="http://schemas.openxmlformats.org/officeDocument/2006/relationships/chart" Target="../charts/chart115.xml"/><Relationship Id="rId7" Type="http://schemas.openxmlformats.org/officeDocument/2006/relationships/chart" Target="../charts/chart101.xml"/><Relationship Id="rId12" Type="http://schemas.openxmlformats.org/officeDocument/2006/relationships/chart" Target="../charts/chart106.xml"/><Relationship Id="rId17" Type="http://schemas.openxmlformats.org/officeDocument/2006/relationships/chart" Target="../charts/chart111.xml"/><Relationship Id="rId2" Type="http://schemas.openxmlformats.org/officeDocument/2006/relationships/chart" Target="../charts/chart96.xml"/><Relationship Id="rId16" Type="http://schemas.openxmlformats.org/officeDocument/2006/relationships/chart" Target="../charts/chart110.xml"/><Relationship Id="rId20" Type="http://schemas.openxmlformats.org/officeDocument/2006/relationships/chart" Target="../charts/chart114.xml"/><Relationship Id="rId1" Type="http://schemas.openxmlformats.org/officeDocument/2006/relationships/chart" Target="../charts/chart95.xml"/><Relationship Id="rId6" Type="http://schemas.openxmlformats.org/officeDocument/2006/relationships/chart" Target="../charts/chart100.xml"/><Relationship Id="rId11" Type="http://schemas.openxmlformats.org/officeDocument/2006/relationships/chart" Target="../charts/chart105.xml"/><Relationship Id="rId24" Type="http://schemas.openxmlformats.org/officeDocument/2006/relationships/chart" Target="../charts/chart118.xml"/><Relationship Id="rId5" Type="http://schemas.openxmlformats.org/officeDocument/2006/relationships/chart" Target="../charts/chart99.xml"/><Relationship Id="rId15" Type="http://schemas.openxmlformats.org/officeDocument/2006/relationships/chart" Target="../charts/chart109.xml"/><Relationship Id="rId23" Type="http://schemas.openxmlformats.org/officeDocument/2006/relationships/chart" Target="../charts/chart117.xml"/><Relationship Id="rId10" Type="http://schemas.openxmlformats.org/officeDocument/2006/relationships/chart" Target="../charts/chart104.xml"/><Relationship Id="rId19" Type="http://schemas.openxmlformats.org/officeDocument/2006/relationships/chart" Target="../charts/chart113.xml"/><Relationship Id="rId4" Type="http://schemas.openxmlformats.org/officeDocument/2006/relationships/chart" Target="../charts/chart98.xml"/><Relationship Id="rId9" Type="http://schemas.openxmlformats.org/officeDocument/2006/relationships/chart" Target="../charts/chart103.xml"/><Relationship Id="rId14" Type="http://schemas.openxmlformats.org/officeDocument/2006/relationships/chart" Target="../charts/chart108.xml"/><Relationship Id="rId22" Type="http://schemas.openxmlformats.org/officeDocument/2006/relationships/chart" Target="../charts/chart1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chart" Target="../charts/chart120.xml"/><Relationship Id="rId1" Type="http://schemas.openxmlformats.org/officeDocument/2006/relationships/chart" Target="../charts/chart119.xml"/><Relationship Id="rId5" Type="http://schemas.openxmlformats.org/officeDocument/2006/relationships/chart" Target="../charts/chart123.xml"/><Relationship Id="rId4" Type="http://schemas.openxmlformats.org/officeDocument/2006/relationships/chart" Target="../charts/chart122.xml"/></Relationships>
</file>

<file path=xl/drawings/drawing1.xml><?xml version="1.0" encoding="utf-8"?>
<xdr:wsDr xmlns:xdr="http://schemas.openxmlformats.org/drawingml/2006/spreadsheetDrawing" xmlns:a="http://schemas.openxmlformats.org/drawingml/2006/main">
  <xdr:twoCellAnchor editAs="oneCell">
    <xdr:from>
      <xdr:col>2</xdr:col>
      <xdr:colOff>741535</xdr:colOff>
      <xdr:row>72</xdr:row>
      <xdr:rowOff>57150</xdr:rowOff>
    </xdr:from>
    <xdr:to>
      <xdr:col>9</xdr:col>
      <xdr:colOff>22225</xdr:colOff>
      <xdr:row>93</xdr:row>
      <xdr:rowOff>63500</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352424</xdr:colOff>
      <xdr:row>30</xdr:row>
      <xdr:rowOff>0</xdr:rowOff>
    </xdr:from>
    <xdr:to>
      <xdr:col>11</xdr:col>
      <xdr:colOff>742950</xdr:colOff>
      <xdr:row>48</xdr:row>
      <xdr:rowOff>152400</xdr:rowOff>
    </xdr:to>
    <xdr:graphicFrame macro="">
      <xdr:nvGraphicFramePr>
        <xdr:cNvPr id="4" name="Gráfico 1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736600</xdr:colOff>
      <xdr:row>50</xdr:row>
      <xdr:rowOff>57510</xdr:rowOff>
    </xdr:from>
    <xdr:to>
      <xdr:col>8</xdr:col>
      <xdr:colOff>708025</xdr:colOff>
      <xdr:row>71</xdr:row>
      <xdr:rowOff>82550</xdr:rowOff>
    </xdr:to>
    <xdr:graphicFrame macro="">
      <xdr:nvGraphicFramePr>
        <xdr:cNvPr id="6" name="Gráfico 13">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209909</xdr:colOff>
      <xdr:row>30</xdr:row>
      <xdr:rowOff>360</xdr:rowOff>
    </xdr:from>
    <xdr:to>
      <xdr:col>18</xdr:col>
      <xdr:colOff>619124</xdr:colOff>
      <xdr:row>49</xdr:row>
      <xdr:rowOff>0</xdr:rowOff>
    </xdr:to>
    <xdr:graphicFrame macro="">
      <xdr:nvGraphicFramePr>
        <xdr:cNvPr id="7" name="Gráfico 14">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279760</xdr:colOff>
      <xdr:row>50</xdr:row>
      <xdr:rowOff>73024</xdr:rowOff>
    </xdr:from>
    <xdr:to>
      <xdr:col>15</xdr:col>
      <xdr:colOff>663575</xdr:colOff>
      <xdr:row>71</xdr:row>
      <xdr:rowOff>57149</xdr:rowOff>
    </xdr:to>
    <xdr:graphicFrame macro="">
      <xdr:nvGraphicFramePr>
        <xdr:cNvPr id="9" name="Gráfico 16">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523875</xdr:colOff>
      <xdr:row>29</xdr:row>
      <xdr:rowOff>142874</xdr:rowOff>
    </xdr:from>
    <xdr:to>
      <xdr:col>5</xdr:col>
      <xdr:colOff>0</xdr:colOff>
      <xdr:row>49</xdr:row>
      <xdr:rowOff>3174</xdr:rowOff>
    </xdr:to>
    <xdr:graphicFrame macro="">
      <xdr:nvGraphicFramePr>
        <xdr:cNvPr id="10" name="Gráfico 10">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279400</xdr:colOff>
      <xdr:row>72</xdr:row>
      <xdr:rowOff>57150</xdr:rowOff>
    </xdr:from>
    <xdr:to>
      <xdr:col>15</xdr:col>
      <xdr:colOff>687215</xdr:colOff>
      <xdr:row>93</xdr:row>
      <xdr:rowOff>63500</xdr:rowOff>
    </xdr:to>
    <xdr:graphicFrame macro="">
      <xdr:nvGraphicFramePr>
        <xdr:cNvPr id="8" name="Gráfico 7">
          <a:extLst>
            <a:ext uri="{FF2B5EF4-FFF2-40B4-BE49-F238E27FC236}">
              <a16:creationId xmlns:a16="http://schemas.microsoft.com/office/drawing/2014/main" id="{BED771E2-F36A-4B1F-A003-95A8CE907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317500</xdr:colOff>
      <xdr:row>109</xdr:row>
      <xdr:rowOff>0</xdr:rowOff>
    </xdr:from>
    <xdr:to>
      <xdr:col>8</xdr:col>
      <xdr:colOff>263525</xdr:colOff>
      <xdr:row>128</xdr:row>
      <xdr:rowOff>19050</xdr:rowOff>
    </xdr:to>
    <xdr:graphicFrame macro="">
      <xdr:nvGraphicFramePr>
        <xdr:cNvPr id="11" name="Gráfico 10">
          <a:extLst>
            <a:ext uri="{FF2B5EF4-FFF2-40B4-BE49-F238E27FC236}">
              <a16:creationId xmlns:a16="http://schemas.microsoft.com/office/drawing/2014/main" id="{5075FC58-DB36-4585-BE44-AD172D043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254000</xdr:colOff>
      <xdr:row>109</xdr:row>
      <xdr:rowOff>0</xdr:rowOff>
    </xdr:from>
    <xdr:to>
      <xdr:col>15</xdr:col>
      <xdr:colOff>571500</xdr:colOff>
      <xdr:row>128</xdr:row>
      <xdr:rowOff>19050</xdr:rowOff>
    </xdr:to>
    <xdr:graphicFrame macro="">
      <xdr:nvGraphicFramePr>
        <xdr:cNvPr id="12" name="Gráfico 11">
          <a:extLst>
            <a:ext uri="{FF2B5EF4-FFF2-40B4-BE49-F238E27FC236}">
              <a16:creationId xmlns:a16="http://schemas.microsoft.com/office/drawing/2014/main" id="{B00A0034-48A0-435C-8779-84C158590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327025</xdr:colOff>
      <xdr:row>129</xdr:row>
      <xdr:rowOff>9525</xdr:rowOff>
    </xdr:from>
    <xdr:to>
      <xdr:col>8</xdr:col>
      <xdr:colOff>273050</xdr:colOff>
      <xdr:row>148</xdr:row>
      <xdr:rowOff>28575</xdr:rowOff>
    </xdr:to>
    <xdr:graphicFrame macro="">
      <xdr:nvGraphicFramePr>
        <xdr:cNvPr id="13" name="Gráfico 12">
          <a:extLst>
            <a:ext uri="{FF2B5EF4-FFF2-40B4-BE49-F238E27FC236}">
              <a16:creationId xmlns:a16="http://schemas.microsoft.com/office/drawing/2014/main" id="{C7B53730-94D3-403F-90AC-7064FC8D4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254000</xdr:colOff>
      <xdr:row>129</xdr:row>
      <xdr:rowOff>0</xdr:rowOff>
    </xdr:from>
    <xdr:to>
      <xdr:col>15</xdr:col>
      <xdr:colOff>571500</xdr:colOff>
      <xdr:row>148</xdr:row>
      <xdr:rowOff>19050</xdr:rowOff>
    </xdr:to>
    <xdr:graphicFrame macro="">
      <xdr:nvGraphicFramePr>
        <xdr:cNvPr id="14" name="Gráfico 13">
          <a:extLst>
            <a:ext uri="{FF2B5EF4-FFF2-40B4-BE49-F238E27FC236}">
              <a16:creationId xmlns:a16="http://schemas.microsoft.com/office/drawing/2014/main" id="{6E1C87AE-DD7C-43CB-9B00-0AB068FB2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1704975</xdr:colOff>
      <xdr:row>29</xdr:row>
      <xdr:rowOff>152400</xdr:rowOff>
    </xdr:from>
    <xdr:to>
      <xdr:col>5</xdr:col>
      <xdr:colOff>323850</xdr:colOff>
      <xdr:row>46</xdr:row>
      <xdr:rowOff>133350</xdr:rowOff>
    </xdr:to>
    <xdr:graphicFrame macro="">
      <xdr:nvGraphicFramePr>
        <xdr:cNvPr id="2" name="Gráfico 1">
          <a:extLst>
            <a:ext uri="{FF2B5EF4-FFF2-40B4-BE49-F238E27FC236}">
              <a16:creationId xmlns:a16="http://schemas.microsoft.com/office/drawing/2014/main" id="{D19714D0-11DF-41C5-AAD5-B4959E842B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723900</xdr:colOff>
      <xdr:row>9</xdr:row>
      <xdr:rowOff>76200</xdr:rowOff>
    </xdr:from>
    <xdr:to>
      <xdr:col>13</xdr:col>
      <xdr:colOff>313189</xdr:colOff>
      <xdr:row>52</xdr:row>
      <xdr:rowOff>84853</xdr:rowOff>
    </xdr:to>
    <xdr:pic>
      <xdr:nvPicPr>
        <xdr:cNvPr id="2" name="Imagen 1">
          <a:extLst>
            <a:ext uri="{FF2B5EF4-FFF2-40B4-BE49-F238E27FC236}">
              <a16:creationId xmlns:a16="http://schemas.microsoft.com/office/drawing/2014/main" id="{98C63649-2CB6-354F-84DF-5765A51820AB}"/>
            </a:ext>
          </a:extLst>
        </xdr:cNvPr>
        <xdr:cNvPicPr>
          <a:picLocks noChangeAspect="1"/>
        </xdr:cNvPicPr>
      </xdr:nvPicPr>
      <xdr:blipFill>
        <a:blip xmlns:r="http://schemas.openxmlformats.org/officeDocument/2006/relationships" r:embed="rId1"/>
        <a:stretch>
          <a:fillRect/>
        </a:stretch>
      </xdr:blipFill>
      <xdr:spPr>
        <a:xfrm>
          <a:off x="1485900" y="1581150"/>
          <a:ext cx="9085714" cy="6971428"/>
        </a:xfrm>
        <a:prstGeom prst="rect">
          <a:avLst/>
        </a:prstGeom>
      </xdr:spPr>
    </xdr:pic>
    <xdr:clientData/>
  </xdr:twoCellAnchor>
  <xdr:twoCellAnchor editAs="oneCell">
    <xdr:from>
      <xdr:col>2</xdr:col>
      <xdr:colOff>0</xdr:colOff>
      <xdr:row>54</xdr:row>
      <xdr:rowOff>161924</xdr:rowOff>
    </xdr:from>
    <xdr:to>
      <xdr:col>14</xdr:col>
      <xdr:colOff>728481</xdr:colOff>
      <xdr:row>99</xdr:row>
      <xdr:rowOff>47624</xdr:rowOff>
    </xdr:to>
    <xdr:pic>
      <xdr:nvPicPr>
        <xdr:cNvPr id="3" name="Imagen 2">
          <a:extLst>
            <a:ext uri="{FF2B5EF4-FFF2-40B4-BE49-F238E27FC236}">
              <a16:creationId xmlns:a16="http://schemas.microsoft.com/office/drawing/2014/main" id="{61286DEE-6145-4A96-0D33-FB8D5B37993D}"/>
            </a:ext>
          </a:extLst>
        </xdr:cNvPr>
        <xdr:cNvPicPr>
          <a:picLocks noChangeAspect="1"/>
        </xdr:cNvPicPr>
      </xdr:nvPicPr>
      <xdr:blipFill>
        <a:blip xmlns:r="http://schemas.openxmlformats.org/officeDocument/2006/relationships" r:embed="rId2"/>
        <a:stretch>
          <a:fillRect/>
        </a:stretch>
      </xdr:blipFill>
      <xdr:spPr>
        <a:xfrm>
          <a:off x="1524000" y="8953499"/>
          <a:ext cx="10224906" cy="71723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742950</xdr:colOff>
      <xdr:row>55</xdr:row>
      <xdr:rowOff>114300</xdr:rowOff>
    </xdr:from>
    <xdr:to>
      <xdr:col>15</xdr:col>
      <xdr:colOff>36811</xdr:colOff>
      <xdr:row>99</xdr:row>
      <xdr:rowOff>122933</xdr:rowOff>
    </xdr:to>
    <xdr:pic>
      <xdr:nvPicPr>
        <xdr:cNvPr id="4" name="Imagen 3">
          <a:extLst>
            <a:ext uri="{FF2B5EF4-FFF2-40B4-BE49-F238E27FC236}">
              <a16:creationId xmlns:a16="http://schemas.microsoft.com/office/drawing/2014/main" id="{8AA22635-F6A3-BFE9-6C3E-FC6A6AE22032}"/>
            </a:ext>
          </a:extLst>
        </xdr:cNvPr>
        <xdr:cNvPicPr>
          <a:picLocks noChangeAspect="1"/>
        </xdr:cNvPicPr>
      </xdr:nvPicPr>
      <xdr:blipFill>
        <a:blip xmlns:r="http://schemas.openxmlformats.org/officeDocument/2006/relationships" r:embed="rId1"/>
        <a:stretch>
          <a:fillRect/>
        </a:stretch>
      </xdr:blipFill>
      <xdr:spPr>
        <a:xfrm>
          <a:off x="1504950" y="9067800"/>
          <a:ext cx="10314286" cy="7133333"/>
        </a:xfrm>
        <a:prstGeom prst="rect">
          <a:avLst/>
        </a:prstGeom>
      </xdr:spPr>
    </xdr:pic>
    <xdr:clientData/>
  </xdr:twoCellAnchor>
  <xdr:twoCellAnchor editAs="oneCell">
    <xdr:from>
      <xdr:col>2</xdr:col>
      <xdr:colOff>19050</xdr:colOff>
      <xdr:row>10</xdr:row>
      <xdr:rowOff>47625</xdr:rowOff>
    </xdr:from>
    <xdr:to>
      <xdr:col>15</xdr:col>
      <xdr:colOff>74911</xdr:colOff>
      <xdr:row>54</xdr:row>
      <xdr:rowOff>27687</xdr:rowOff>
    </xdr:to>
    <xdr:pic>
      <xdr:nvPicPr>
        <xdr:cNvPr id="5" name="Imagen 4">
          <a:extLst>
            <a:ext uri="{FF2B5EF4-FFF2-40B4-BE49-F238E27FC236}">
              <a16:creationId xmlns:a16="http://schemas.microsoft.com/office/drawing/2014/main" id="{DF3070FF-2942-FB29-23D8-88BC64A0DCF8}"/>
            </a:ext>
          </a:extLst>
        </xdr:cNvPr>
        <xdr:cNvPicPr>
          <a:picLocks noChangeAspect="1"/>
        </xdr:cNvPicPr>
      </xdr:nvPicPr>
      <xdr:blipFill>
        <a:blip xmlns:r="http://schemas.openxmlformats.org/officeDocument/2006/relationships" r:embed="rId2"/>
        <a:stretch>
          <a:fillRect/>
        </a:stretch>
      </xdr:blipFill>
      <xdr:spPr>
        <a:xfrm>
          <a:off x="1543050" y="1714500"/>
          <a:ext cx="10314286" cy="7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528281</xdr:colOff>
      <xdr:row>50</xdr:row>
      <xdr:rowOff>5292</xdr:rowOff>
    </xdr:from>
    <xdr:to>
      <xdr:col>5</xdr:col>
      <xdr:colOff>551392</xdr:colOff>
      <xdr:row>71</xdr:row>
      <xdr:rowOff>1</xdr:rowOff>
    </xdr:to>
    <xdr:graphicFrame macro="">
      <xdr:nvGraphicFramePr>
        <xdr:cNvPr id="2" name="Gráfico 1">
          <a:extLst>
            <a:ext uri="{FF2B5EF4-FFF2-40B4-BE49-F238E27FC236}">
              <a16:creationId xmlns:a16="http://schemas.microsoft.com/office/drawing/2014/main" id="{493571DF-2BF8-43BA-8812-288555743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4329</xdr:colOff>
      <xdr:row>50</xdr:row>
      <xdr:rowOff>1321</xdr:rowOff>
    </xdr:from>
    <xdr:to>
      <xdr:col>23</xdr:col>
      <xdr:colOff>440531</xdr:colOff>
      <xdr:row>70</xdr:row>
      <xdr:rowOff>130969</xdr:rowOff>
    </xdr:to>
    <xdr:graphicFrame macro="">
      <xdr:nvGraphicFramePr>
        <xdr:cNvPr id="3" name="Gráfico 10">
          <a:extLst>
            <a:ext uri="{FF2B5EF4-FFF2-40B4-BE49-F238E27FC236}">
              <a16:creationId xmlns:a16="http://schemas.microsoft.com/office/drawing/2014/main" id="{F1AAFFA8-C886-40BC-8D7B-D8CE27E1D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31</xdr:col>
      <xdr:colOff>125675</xdr:colOff>
      <xdr:row>50</xdr:row>
      <xdr:rowOff>8564</xdr:rowOff>
    </xdr:from>
    <xdr:to>
      <xdr:col>38</xdr:col>
      <xdr:colOff>142874</xdr:colOff>
      <xdr:row>71</xdr:row>
      <xdr:rowOff>11907</xdr:rowOff>
    </xdr:to>
    <xdr:graphicFrame macro="">
      <xdr:nvGraphicFramePr>
        <xdr:cNvPr id="4" name="Gráfico 11">
          <a:extLst>
            <a:ext uri="{FF2B5EF4-FFF2-40B4-BE49-F238E27FC236}">
              <a16:creationId xmlns:a16="http://schemas.microsoft.com/office/drawing/2014/main" id="{211C12B5-7E9B-457C-9ED7-E0B414916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489839</xdr:colOff>
      <xdr:row>50</xdr:row>
      <xdr:rowOff>15970</xdr:rowOff>
    </xdr:from>
    <xdr:to>
      <xdr:col>30</xdr:col>
      <xdr:colOff>523874</xdr:colOff>
      <xdr:row>71</xdr:row>
      <xdr:rowOff>35718</xdr:rowOff>
    </xdr:to>
    <xdr:graphicFrame macro="">
      <xdr:nvGraphicFramePr>
        <xdr:cNvPr id="5" name="Gráfico 12">
          <a:extLst>
            <a:ext uri="{FF2B5EF4-FFF2-40B4-BE49-F238E27FC236}">
              <a16:creationId xmlns:a16="http://schemas.microsoft.com/office/drawing/2014/main" id="{682010E2-F44F-4FC0-AEC3-F47DBEACC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23</xdr:col>
      <xdr:colOff>473603</xdr:colOff>
      <xdr:row>72</xdr:row>
      <xdr:rowOff>20735</xdr:rowOff>
    </xdr:from>
    <xdr:to>
      <xdr:col>30</xdr:col>
      <xdr:colOff>523874</xdr:colOff>
      <xdr:row>92</xdr:row>
      <xdr:rowOff>154781</xdr:rowOff>
    </xdr:to>
    <xdr:graphicFrame macro="">
      <xdr:nvGraphicFramePr>
        <xdr:cNvPr id="6" name="Gráfico 13">
          <a:extLst>
            <a:ext uri="{FF2B5EF4-FFF2-40B4-BE49-F238E27FC236}">
              <a16:creationId xmlns:a16="http://schemas.microsoft.com/office/drawing/2014/main" id="{3BBA32BD-32D1-4238-844D-89BB7B3E7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486928</xdr:colOff>
      <xdr:row>71</xdr:row>
      <xdr:rowOff>129477</xdr:rowOff>
    </xdr:from>
    <xdr:to>
      <xdr:col>13</xdr:col>
      <xdr:colOff>309562</xdr:colOff>
      <xdr:row>92</xdr:row>
      <xdr:rowOff>154780</xdr:rowOff>
    </xdr:to>
    <xdr:graphicFrame macro="">
      <xdr:nvGraphicFramePr>
        <xdr:cNvPr id="7" name="Gráfico 14">
          <a:extLst>
            <a:ext uri="{FF2B5EF4-FFF2-40B4-BE49-F238E27FC236}">
              <a16:creationId xmlns:a16="http://schemas.microsoft.com/office/drawing/2014/main" id="{A963AF43-9D48-4F6D-AD52-9B016E13B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753003</xdr:colOff>
      <xdr:row>71</xdr:row>
      <xdr:rowOff>133086</xdr:rowOff>
    </xdr:from>
    <xdr:to>
      <xdr:col>23</xdr:col>
      <xdr:colOff>434974</xdr:colOff>
      <xdr:row>92</xdr:row>
      <xdr:rowOff>142874</xdr:rowOff>
    </xdr:to>
    <xdr:graphicFrame macro="">
      <xdr:nvGraphicFramePr>
        <xdr:cNvPr id="8" name="Gráfico 15">
          <a:extLst>
            <a:ext uri="{FF2B5EF4-FFF2-40B4-BE49-F238E27FC236}">
              <a16:creationId xmlns:a16="http://schemas.microsoft.com/office/drawing/2014/main" id="{3201BEE4-D567-40A0-944A-6A3EE8EBB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5388</xdr:colOff>
      <xdr:row>72</xdr:row>
      <xdr:rowOff>1853</xdr:rowOff>
    </xdr:from>
    <xdr:to>
      <xdr:col>5</xdr:col>
      <xdr:colOff>550067</xdr:colOff>
      <xdr:row>92</xdr:row>
      <xdr:rowOff>154781</xdr:rowOff>
    </xdr:to>
    <xdr:graphicFrame macro="">
      <xdr:nvGraphicFramePr>
        <xdr:cNvPr id="9" name="Gráfico 16">
          <a:extLst>
            <a:ext uri="{FF2B5EF4-FFF2-40B4-BE49-F238E27FC236}">
              <a16:creationId xmlns:a16="http://schemas.microsoft.com/office/drawing/2014/main" id="{300E571B-6009-44D1-BDDF-B4D5CB29A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485510</xdr:colOff>
      <xdr:row>50</xdr:row>
      <xdr:rowOff>6616</xdr:rowOff>
    </xdr:from>
    <xdr:to>
      <xdr:col>13</xdr:col>
      <xdr:colOff>321467</xdr:colOff>
      <xdr:row>71</xdr:row>
      <xdr:rowOff>0</xdr:rowOff>
    </xdr:to>
    <xdr:graphicFrame macro="">
      <xdr:nvGraphicFramePr>
        <xdr:cNvPr id="10" name="Gráfico 9">
          <a:extLst>
            <a:ext uri="{FF2B5EF4-FFF2-40B4-BE49-F238E27FC236}">
              <a16:creationId xmlns:a16="http://schemas.microsoft.com/office/drawing/2014/main" id="{62570351-6FED-46CB-AE95-8553C1CFB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460111</xdr:colOff>
      <xdr:row>93</xdr:row>
      <xdr:rowOff>137318</xdr:rowOff>
    </xdr:from>
    <xdr:to>
      <xdr:col>13</xdr:col>
      <xdr:colOff>285748</xdr:colOff>
      <xdr:row>113</xdr:row>
      <xdr:rowOff>11906</xdr:rowOff>
    </xdr:to>
    <xdr:graphicFrame macro="">
      <xdr:nvGraphicFramePr>
        <xdr:cNvPr id="11" name="Gráfico 16">
          <a:extLst>
            <a:ext uri="{FF2B5EF4-FFF2-40B4-BE49-F238E27FC236}">
              <a16:creationId xmlns:a16="http://schemas.microsoft.com/office/drawing/2014/main" id="{F75DCCE5-AAAB-4A73-AA43-C061C8AF9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15</xdr:col>
      <xdr:colOff>753269</xdr:colOff>
      <xdr:row>94</xdr:row>
      <xdr:rowOff>1853</xdr:rowOff>
    </xdr:from>
    <xdr:to>
      <xdr:col>23</xdr:col>
      <xdr:colOff>446881</xdr:colOff>
      <xdr:row>113</xdr:row>
      <xdr:rowOff>0</xdr:rowOff>
    </xdr:to>
    <xdr:graphicFrame macro="">
      <xdr:nvGraphicFramePr>
        <xdr:cNvPr id="12" name="Gráfico 16">
          <a:extLst>
            <a:ext uri="{FF2B5EF4-FFF2-40B4-BE49-F238E27FC236}">
              <a16:creationId xmlns:a16="http://schemas.microsoft.com/office/drawing/2014/main" id="{0243A37D-D847-4694-A27D-E3A9291AF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23</xdr:col>
      <xdr:colOff>476249</xdr:colOff>
      <xdr:row>93</xdr:row>
      <xdr:rowOff>142873</xdr:rowOff>
    </xdr:from>
    <xdr:to>
      <xdr:col>30</xdr:col>
      <xdr:colOff>547687</xdr:colOff>
      <xdr:row>112</xdr:row>
      <xdr:rowOff>154779</xdr:rowOff>
    </xdr:to>
    <xdr:graphicFrame macro="">
      <xdr:nvGraphicFramePr>
        <xdr:cNvPr id="16" name="Gráfico 16">
          <a:extLst>
            <a:ext uri="{FF2B5EF4-FFF2-40B4-BE49-F238E27FC236}">
              <a16:creationId xmlns:a16="http://schemas.microsoft.com/office/drawing/2014/main" id="{C80858C6-94DA-4F38-8BC3-8E077C9E6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xdr:col>
      <xdr:colOff>0</xdr:colOff>
      <xdr:row>94</xdr:row>
      <xdr:rowOff>0</xdr:rowOff>
    </xdr:from>
    <xdr:to>
      <xdr:col>5</xdr:col>
      <xdr:colOff>585787</xdr:colOff>
      <xdr:row>112</xdr:row>
      <xdr:rowOff>154781</xdr:rowOff>
    </xdr:to>
    <xdr:graphicFrame macro="">
      <xdr:nvGraphicFramePr>
        <xdr:cNvPr id="17" name="Gráfico 16">
          <a:extLst>
            <a:ext uri="{FF2B5EF4-FFF2-40B4-BE49-F238E27FC236}">
              <a16:creationId xmlns:a16="http://schemas.microsoft.com/office/drawing/2014/main" id="{B91F3BFB-4C17-4AA1-837C-859F35934D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0</xdr:colOff>
      <xdr:row>114</xdr:row>
      <xdr:rowOff>0</xdr:rowOff>
    </xdr:from>
    <xdr:to>
      <xdr:col>4</xdr:col>
      <xdr:colOff>871365</xdr:colOff>
      <xdr:row>135</xdr:row>
      <xdr:rowOff>9525</xdr:rowOff>
    </xdr:to>
    <xdr:graphicFrame macro="">
      <xdr:nvGraphicFramePr>
        <xdr:cNvPr id="18" name="Gráfico 17">
          <a:extLst>
            <a:ext uri="{FF2B5EF4-FFF2-40B4-BE49-F238E27FC236}">
              <a16:creationId xmlns:a16="http://schemas.microsoft.com/office/drawing/2014/main" id="{A3009676-403B-45F0-95AD-389E20369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528281</xdr:colOff>
      <xdr:row>48</xdr:row>
      <xdr:rowOff>5292</xdr:rowOff>
    </xdr:from>
    <xdr:to>
      <xdr:col>5</xdr:col>
      <xdr:colOff>741892</xdr:colOff>
      <xdr:row>69</xdr:row>
      <xdr:rowOff>1</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4329</xdr:colOff>
      <xdr:row>48</xdr:row>
      <xdr:rowOff>1321</xdr:rowOff>
    </xdr:from>
    <xdr:to>
      <xdr:col>23</xdr:col>
      <xdr:colOff>15716</xdr:colOff>
      <xdr:row>68</xdr:row>
      <xdr:rowOff>134779</xdr:rowOff>
    </xdr:to>
    <xdr:graphicFrame macro="">
      <xdr:nvGraphicFramePr>
        <xdr:cNvPr id="3" name="Gráfico 10">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31</xdr:col>
      <xdr:colOff>125675</xdr:colOff>
      <xdr:row>48</xdr:row>
      <xdr:rowOff>8564</xdr:rowOff>
    </xdr:from>
    <xdr:to>
      <xdr:col>38</xdr:col>
      <xdr:colOff>133349</xdr:colOff>
      <xdr:row>69</xdr:row>
      <xdr:rowOff>15717</xdr:rowOff>
    </xdr:to>
    <xdr:graphicFrame macro="">
      <xdr:nvGraphicFramePr>
        <xdr:cNvPr id="4" name="Gráfico 1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489839</xdr:colOff>
      <xdr:row>48</xdr:row>
      <xdr:rowOff>15970</xdr:rowOff>
    </xdr:from>
    <xdr:to>
      <xdr:col>30</xdr:col>
      <xdr:colOff>514349</xdr:colOff>
      <xdr:row>69</xdr:row>
      <xdr:rowOff>35718</xdr:rowOff>
    </xdr:to>
    <xdr:graphicFrame macro="">
      <xdr:nvGraphicFramePr>
        <xdr:cNvPr id="5" name="Gráfico 1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23</xdr:col>
      <xdr:colOff>473603</xdr:colOff>
      <xdr:row>70</xdr:row>
      <xdr:rowOff>20735</xdr:rowOff>
    </xdr:from>
    <xdr:to>
      <xdr:col>30</xdr:col>
      <xdr:colOff>514349</xdr:colOff>
      <xdr:row>90</xdr:row>
      <xdr:rowOff>154781</xdr:rowOff>
    </xdr:to>
    <xdr:graphicFrame macro="">
      <xdr:nvGraphicFramePr>
        <xdr:cNvPr id="6" name="Gráfico 13">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486928</xdr:colOff>
      <xdr:row>69</xdr:row>
      <xdr:rowOff>129477</xdr:rowOff>
    </xdr:from>
    <xdr:to>
      <xdr:col>13</xdr:col>
      <xdr:colOff>320992</xdr:colOff>
      <xdr:row>90</xdr:row>
      <xdr:rowOff>154780</xdr:rowOff>
    </xdr:to>
    <xdr:graphicFrame macro="">
      <xdr:nvGraphicFramePr>
        <xdr:cNvPr id="7" name="Gráfico 14">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753003</xdr:colOff>
      <xdr:row>69</xdr:row>
      <xdr:rowOff>133086</xdr:rowOff>
    </xdr:from>
    <xdr:to>
      <xdr:col>22</xdr:col>
      <xdr:colOff>761999</xdr:colOff>
      <xdr:row>90</xdr:row>
      <xdr:rowOff>133349</xdr:rowOff>
    </xdr:to>
    <xdr:graphicFrame macro="">
      <xdr:nvGraphicFramePr>
        <xdr:cNvPr id="8" name="Gráfico 15">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5388</xdr:colOff>
      <xdr:row>70</xdr:row>
      <xdr:rowOff>1853</xdr:rowOff>
    </xdr:from>
    <xdr:to>
      <xdr:col>5</xdr:col>
      <xdr:colOff>746282</xdr:colOff>
      <xdr:row>90</xdr:row>
      <xdr:rowOff>154781</xdr:rowOff>
    </xdr:to>
    <xdr:graphicFrame macro="">
      <xdr:nvGraphicFramePr>
        <xdr:cNvPr id="9" name="Gráfico 16">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485510</xdr:colOff>
      <xdr:row>48</xdr:row>
      <xdr:rowOff>6616</xdr:rowOff>
    </xdr:from>
    <xdr:to>
      <xdr:col>13</xdr:col>
      <xdr:colOff>325277</xdr:colOff>
      <xdr:row>69</xdr:row>
      <xdr:rowOff>0</xdr:rowOff>
    </xdr:to>
    <xdr:graphicFrame macro="">
      <xdr:nvGraphicFramePr>
        <xdr:cNvPr id="11" name="Gráfico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460111</xdr:colOff>
      <xdr:row>91</xdr:row>
      <xdr:rowOff>137318</xdr:rowOff>
    </xdr:from>
    <xdr:to>
      <xdr:col>13</xdr:col>
      <xdr:colOff>289558</xdr:colOff>
      <xdr:row>111</xdr:row>
      <xdr:rowOff>15716</xdr:rowOff>
    </xdr:to>
    <xdr:graphicFrame macro="">
      <xdr:nvGraphicFramePr>
        <xdr:cNvPr id="12" name="Gráfico 16">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15</xdr:col>
      <xdr:colOff>753269</xdr:colOff>
      <xdr:row>92</xdr:row>
      <xdr:rowOff>1853</xdr:rowOff>
    </xdr:from>
    <xdr:to>
      <xdr:col>23</xdr:col>
      <xdr:colOff>15716</xdr:colOff>
      <xdr:row>111</xdr:row>
      <xdr:rowOff>0</xdr:rowOff>
    </xdr:to>
    <xdr:graphicFrame macro="">
      <xdr:nvGraphicFramePr>
        <xdr:cNvPr id="13" name="Gráfico 16">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23</xdr:col>
      <xdr:colOff>476249</xdr:colOff>
      <xdr:row>91</xdr:row>
      <xdr:rowOff>142873</xdr:rowOff>
    </xdr:from>
    <xdr:to>
      <xdr:col>30</xdr:col>
      <xdr:colOff>551497</xdr:colOff>
      <xdr:row>110</xdr:row>
      <xdr:rowOff>154779</xdr:rowOff>
    </xdr:to>
    <xdr:graphicFrame macro="">
      <xdr:nvGraphicFramePr>
        <xdr:cNvPr id="42" name="Gráfico 16">
          <a:extLst>
            <a:ext uri="{FF2B5EF4-FFF2-40B4-BE49-F238E27FC236}">
              <a16:creationId xmlns:a16="http://schemas.microsoft.com/office/drawing/2014/main" id="{D31CFDDD-3AB1-4EF4-B3A2-E948DCF13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xdr:col>
      <xdr:colOff>0</xdr:colOff>
      <xdr:row>92</xdr:row>
      <xdr:rowOff>0</xdr:rowOff>
    </xdr:from>
    <xdr:to>
      <xdr:col>6</xdr:col>
      <xdr:colOff>20002</xdr:colOff>
      <xdr:row>110</xdr:row>
      <xdr:rowOff>154781</xdr:rowOff>
    </xdr:to>
    <xdr:graphicFrame macro="">
      <xdr:nvGraphicFramePr>
        <xdr:cNvPr id="56" name="Gráfico 16">
          <a:extLst>
            <a:ext uri="{FF2B5EF4-FFF2-40B4-BE49-F238E27FC236}">
              <a16:creationId xmlns:a16="http://schemas.microsoft.com/office/drawing/2014/main" id="{9AB6218B-6E40-4AA5-8BDD-C5D077D55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761999</xdr:colOff>
      <xdr:row>63</xdr:row>
      <xdr:rowOff>161924</xdr:rowOff>
    </xdr:from>
    <xdr:to>
      <xdr:col>7</xdr:col>
      <xdr:colOff>761999</xdr:colOff>
      <xdr:row>85</xdr:row>
      <xdr:rowOff>28575</xdr:rowOff>
    </xdr:to>
    <xdr:graphicFrame macro="">
      <xdr:nvGraphicFramePr>
        <xdr:cNvPr id="2" name="Gráfico 1">
          <a:extLst>
            <a:ext uri="{FF2B5EF4-FFF2-40B4-BE49-F238E27FC236}">
              <a16:creationId xmlns:a16="http://schemas.microsoft.com/office/drawing/2014/main" id="{E7362894-7F4F-4DCA-A647-EA0E49B753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42</xdr:row>
      <xdr:rowOff>0</xdr:rowOff>
    </xdr:from>
    <xdr:to>
      <xdr:col>17</xdr:col>
      <xdr:colOff>142875</xdr:colOff>
      <xdr:row>63</xdr:row>
      <xdr:rowOff>28576</xdr:rowOff>
    </xdr:to>
    <xdr:graphicFrame macro="">
      <xdr:nvGraphicFramePr>
        <xdr:cNvPr id="3" name="Gráfico 2">
          <a:extLst>
            <a:ext uri="{FF2B5EF4-FFF2-40B4-BE49-F238E27FC236}">
              <a16:creationId xmlns:a16="http://schemas.microsoft.com/office/drawing/2014/main" id="{A4309CA2-6A4A-401B-85F5-29A96123D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733425</xdr:colOff>
      <xdr:row>42</xdr:row>
      <xdr:rowOff>19050</xdr:rowOff>
    </xdr:from>
    <xdr:to>
      <xdr:col>7</xdr:col>
      <xdr:colOff>733425</xdr:colOff>
      <xdr:row>63</xdr:row>
      <xdr:rowOff>47626</xdr:rowOff>
    </xdr:to>
    <xdr:graphicFrame macro="">
      <xdr:nvGraphicFramePr>
        <xdr:cNvPr id="4" name="Gráfico 3">
          <a:extLst>
            <a:ext uri="{FF2B5EF4-FFF2-40B4-BE49-F238E27FC236}">
              <a16:creationId xmlns:a16="http://schemas.microsoft.com/office/drawing/2014/main" id="{C2FFC87B-E0A3-471C-BB49-A2222295F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19051</xdr:colOff>
      <xdr:row>65</xdr:row>
      <xdr:rowOff>9526</xdr:rowOff>
    </xdr:from>
    <xdr:to>
      <xdr:col>17</xdr:col>
      <xdr:colOff>161926</xdr:colOff>
      <xdr:row>86</xdr:row>
      <xdr:rowOff>38102</xdr:rowOff>
    </xdr:to>
    <xdr:graphicFrame macro="">
      <xdr:nvGraphicFramePr>
        <xdr:cNvPr id="5" name="Gráfico 4">
          <a:extLst>
            <a:ext uri="{FF2B5EF4-FFF2-40B4-BE49-F238E27FC236}">
              <a16:creationId xmlns:a16="http://schemas.microsoft.com/office/drawing/2014/main" id="{E651F0C3-9FC8-4841-9BDD-98F9F1B24A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87</xdr:row>
      <xdr:rowOff>0</xdr:rowOff>
    </xdr:from>
    <xdr:to>
      <xdr:col>8</xdr:col>
      <xdr:colOff>0</xdr:colOff>
      <xdr:row>108</xdr:row>
      <xdr:rowOff>28576</xdr:rowOff>
    </xdr:to>
    <xdr:graphicFrame macro="">
      <xdr:nvGraphicFramePr>
        <xdr:cNvPr id="6" name="Gráfico 5">
          <a:extLst>
            <a:ext uri="{FF2B5EF4-FFF2-40B4-BE49-F238E27FC236}">
              <a16:creationId xmlns:a16="http://schemas.microsoft.com/office/drawing/2014/main" id="{40552183-B4E3-4554-A963-5D31D0DD6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19051</xdr:colOff>
      <xdr:row>87</xdr:row>
      <xdr:rowOff>9526</xdr:rowOff>
    </xdr:from>
    <xdr:to>
      <xdr:col>17</xdr:col>
      <xdr:colOff>161926</xdr:colOff>
      <xdr:row>108</xdr:row>
      <xdr:rowOff>38102</xdr:rowOff>
    </xdr:to>
    <xdr:graphicFrame macro="">
      <xdr:nvGraphicFramePr>
        <xdr:cNvPr id="7" name="Gráfico 6">
          <a:extLst>
            <a:ext uri="{FF2B5EF4-FFF2-40B4-BE49-F238E27FC236}">
              <a16:creationId xmlns:a16="http://schemas.microsoft.com/office/drawing/2014/main" id="{AF53FC74-D3FA-4A18-A8F5-CC122C30C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110</xdr:row>
      <xdr:rowOff>0</xdr:rowOff>
    </xdr:from>
    <xdr:to>
      <xdr:col>8</xdr:col>
      <xdr:colOff>0</xdr:colOff>
      <xdr:row>131</xdr:row>
      <xdr:rowOff>28576</xdr:rowOff>
    </xdr:to>
    <xdr:graphicFrame macro="">
      <xdr:nvGraphicFramePr>
        <xdr:cNvPr id="8" name="Gráfico 7">
          <a:extLst>
            <a:ext uri="{FF2B5EF4-FFF2-40B4-BE49-F238E27FC236}">
              <a16:creationId xmlns:a16="http://schemas.microsoft.com/office/drawing/2014/main" id="{66D59136-0138-4340-AE44-E133B31C8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19051</xdr:colOff>
      <xdr:row>110</xdr:row>
      <xdr:rowOff>9526</xdr:rowOff>
    </xdr:from>
    <xdr:to>
      <xdr:col>17</xdr:col>
      <xdr:colOff>161926</xdr:colOff>
      <xdr:row>131</xdr:row>
      <xdr:rowOff>38102</xdr:rowOff>
    </xdr:to>
    <xdr:graphicFrame macro="">
      <xdr:nvGraphicFramePr>
        <xdr:cNvPr id="9" name="Gráfico 8">
          <a:extLst>
            <a:ext uri="{FF2B5EF4-FFF2-40B4-BE49-F238E27FC236}">
              <a16:creationId xmlns:a16="http://schemas.microsoft.com/office/drawing/2014/main" id="{99E8CB46-3307-490B-83F0-E36D4EED7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133</xdr:row>
      <xdr:rowOff>0</xdr:rowOff>
    </xdr:from>
    <xdr:to>
      <xdr:col>8</xdr:col>
      <xdr:colOff>0</xdr:colOff>
      <xdr:row>154</xdr:row>
      <xdr:rowOff>28576</xdr:rowOff>
    </xdr:to>
    <xdr:graphicFrame macro="">
      <xdr:nvGraphicFramePr>
        <xdr:cNvPr id="10" name="Gráfico 9">
          <a:extLst>
            <a:ext uri="{FF2B5EF4-FFF2-40B4-BE49-F238E27FC236}">
              <a16:creationId xmlns:a16="http://schemas.microsoft.com/office/drawing/2014/main" id="{27D36C93-6C2D-478C-B311-E3C16C6C3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19051</xdr:colOff>
      <xdr:row>133</xdr:row>
      <xdr:rowOff>9526</xdr:rowOff>
    </xdr:from>
    <xdr:to>
      <xdr:col>17</xdr:col>
      <xdr:colOff>161926</xdr:colOff>
      <xdr:row>154</xdr:row>
      <xdr:rowOff>38102</xdr:rowOff>
    </xdr:to>
    <xdr:graphicFrame macro="">
      <xdr:nvGraphicFramePr>
        <xdr:cNvPr id="11" name="Gráfico 10">
          <a:extLst>
            <a:ext uri="{FF2B5EF4-FFF2-40B4-BE49-F238E27FC236}">
              <a16:creationId xmlns:a16="http://schemas.microsoft.com/office/drawing/2014/main" id="{6C69EF21-315A-4274-81E2-4B161F9A5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155</xdr:row>
      <xdr:rowOff>0</xdr:rowOff>
    </xdr:from>
    <xdr:to>
      <xdr:col>8</xdr:col>
      <xdr:colOff>0</xdr:colOff>
      <xdr:row>176</xdr:row>
      <xdr:rowOff>28576</xdr:rowOff>
    </xdr:to>
    <xdr:graphicFrame macro="">
      <xdr:nvGraphicFramePr>
        <xdr:cNvPr id="12" name="Gráfico 11">
          <a:extLst>
            <a:ext uri="{FF2B5EF4-FFF2-40B4-BE49-F238E27FC236}">
              <a16:creationId xmlns:a16="http://schemas.microsoft.com/office/drawing/2014/main" id="{087AE685-F270-4B81-922C-FC9F84746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19051</xdr:colOff>
      <xdr:row>155</xdr:row>
      <xdr:rowOff>9526</xdr:rowOff>
    </xdr:from>
    <xdr:to>
      <xdr:col>17</xdr:col>
      <xdr:colOff>161926</xdr:colOff>
      <xdr:row>176</xdr:row>
      <xdr:rowOff>38102</xdr:rowOff>
    </xdr:to>
    <xdr:graphicFrame macro="">
      <xdr:nvGraphicFramePr>
        <xdr:cNvPr id="13" name="Gráfico 12">
          <a:extLst>
            <a:ext uri="{FF2B5EF4-FFF2-40B4-BE49-F238E27FC236}">
              <a16:creationId xmlns:a16="http://schemas.microsoft.com/office/drawing/2014/main" id="{957BBA65-BAEF-4BBF-85E2-E3922F261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178</xdr:row>
      <xdr:rowOff>0</xdr:rowOff>
    </xdr:from>
    <xdr:to>
      <xdr:col>8</xdr:col>
      <xdr:colOff>0</xdr:colOff>
      <xdr:row>199</xdr:row>
      <xdr:rowOff>28576</xdr:rowOff>
    </xdr:to>
    <xdr:graphicFrame macro="">
      <xdr:nvGraphicFramePr>
        <xdr:cNvPr id="14" name="Gráfico 13">
          <a:extLst>
            <a:ext uri="{FF2B5EF4-FFF2-40B4-BE49-F238E27FC236}">
              <a16:creationId xmlns:a16="http://schemas.microsoft.com/office/drawing/2014/main" id="{4E244284-79A5-484A-8F09-684DA884A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19051</xdr:colOff>
      <xdr:row>178</xdr:row>
      <xdr:rowOff>9526</xdr:rowOff>
    </xdr:from>
    <xdr:to>
      <xdr:col>17</xdr:col>
      <xdr:colOff>161926</xdr:colOff>
      <xdr:row>199</xdr:row>
      <xdr:rowOff>38102</xdr:rowOff>
    </xdr:to>
    <xdr:graphicFrame macro="">
      <xdr:nvGraphicFramePr>
        <xdr:cNvPr id="15" name="Gráfico 14">
          <a:extLst>
            <a:ext uri="{FF2B5EF4-FFF2-40B4-BE49-F238E27FC236}">
              <a16:creationId xmlns:a16="http://schemas.microsoft.com/office/drawing/2014/main" id="{951AB604-2211-449B-82A5-C15A3C2BF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1361</xdr:colOff>
      <xdr:row>80</xdr:row>
      <xdr:rowOff>11943</xdr:rowOff>
    </xdr:from>
    <xdr:to>
      <xdr:col>6</xdr:col>
      <xdr:colOff>776893</xdr:colOff>
      <xdr:row>99</xdr:row>
      <xdr:rowOff>111275</xdr:rowOff>
    </xdr:to>
    <xdr:graphicFrame macro="">
      <xdr:nvGraphicFramePr>
        <xdr:cNvPr id="2" name="Gráfico 2">
          <a:extLst>
            <a:ext uri="{FF2B5EF4-FFF2-40B4-BE49-F238E27FC236}">
              <a16:creationId xmlns:a16="http://schemas.microsoft.com/office/drawing/2014/main" id="{42CE7F6D-9CE2-4967-9DE2-5A9B3FA29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79</xdr:row>
      <xdr:rowOff>153458</xdr:rowOff>
    </xdr:from>
    <xdr:to>
      <xdr:col>14</xdr:col>
      <xdr:colOff>832533</xdr:colOff>
      <xdr:row>99</xdr:row>
      <xdr:rowOff>95401</xdr:rowOff>
    </xdr:to>
    <xdr:graphicFrame macro="">
      <xdr:nvGraphicFramePr>
        <xdr:cNvPr id="3" name="Gráfico 2">
          <a:extLst>
            <a:ext uri="{FF2B5EF4-FFF2-40B4-BE49-F238E27FC236}">
              <a16:creationId xmlns:a16="http://schemas.microsoft.com/office/drawing/2014/main" id="{4319CCAA-FBD0-42A1-93FF-E80ACA15F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692150</xdr:colOff>
      <xdr:row>58</xdr:row>
      <xdr:rowOff>15875</xdr:rowOff>
    </xdr:from>
    <xdr:to>
      <xdr:col>5</xdr:col>
      <xdr:colOff>771753</xdr:colOff>
      <xdr:row>77</xdr:row>
      <xdr:rowOff>116568</xdr:rowOff>
    </xdr:to>
    <xdr:graphicFrame macro="">
      <xdr:nvGraphicFramePr>
        <xdr:cNvPr id="4" name="Gráfico 2">
          <a:extLst>
            <a:ext uri="{FF2B5EF4-FFF2-40B4-BE49-F238E27FC236}">
              <a16:creationId xmlns:a16="http://schemas.microsoft.com/office/drawing/2014/main" id="{00018150-FEB3-4D1B-B25E-1A2DD29B9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58</xdr:row>
      <xdr:rowOff>25400</xdr:rowOff>
    </xdr:from>
    <xdr:to>
      <xdr:col>14</xdr:col>
      <xdr:colOff>25175</xdr:colOff>
      <xdr:row>77</xdr:row>
      <xdr:rowOff>126092</xdr:rowOff>
    </xdr:to>
    <xdr:graphicFrame macro="">
      <xdr:nvGraphicFramePr>
        <xdr:cNvPr id="5" name="Gráfico 2">
          <a:extLst>
            <a:ext uri="{FF2B5EF4-FFF2-40B4-BE49-F238E27FC236}">
              <a16:creationId xmlns:a16="http://schemas.microsoft.com/office/drawing/2014/main" id="{B9DCC588-5A04-4C3B-A4CE-0A29B8B77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2267</xdr:colOff>
      <xdr:row>58</xdr:row>
      <xdr:rowOff>2267</xdr:rowOff>
    </xdr:from>
    <xdr:to>
      <xdr:col>25</xdr:col>
      <xdr:colOff>299357</xdr:colOff>
      <xdr:row>78</xdr:row>
      <xdr:rowOff>13607</xdr:rowOff>
    </xdr:to>
    <xdr:graphicFrame macro="">
      <xdr:nvGraphicFramePr>
        <xdr:cNvPr id="6" name="Gráfico 2">
          <a:extLst>
            <a:ext uri="{FF2B5EF4-FFF2-40B4-BE49-F238E27FC236}">
              <a16:creationId xmlns:a16="http://schemas.microsoft.com/office/drawing/2014/main" id="{56BB408A-EFE2-4CD7-AAE8-F06AA8811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102</xdr:row>
      <xdr:rowOff>0</xdr:rowOff>
    </xdr:from>
    <xdr:to>
      <xdr:col>14</xdr:col>
      <xdr:colOff>44225</xdr:colOff>
      <xdr:row>121</xdr:row>
      <xdr:rowOff>100692</xdr:rowOff>
    </xdr:to>
    <xdr:graphicFrame macro="">
      <xdr:nvGraphicFramePr>
        <xdr:cNvPr id="7" name="Gráfico 2">
          <a:extLst>
            <a:ext uri="{FF2B5EF4-FFF2-40B4-BE49-F238E27FC236}">
              <a16:creationId xmlns:a16="http://schemas.microsoft.com/office/drawing/2014/main" id="{904098AA-35A8-4E28-91AC-A96BD478B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304800</xdr:colOff>
      <xdr:row>102</xdr:row>
      <xdr:rowOff>9525</xdr:rowOff>
    </xdr:from>
    <xdr:to>
      <xdr:col>22</xdr:col>
      <xdr:colOff>606200</xdr:colOff>
      <xdr:row>121</xdr:row>
      <xdr:rowOff>110217</xdr:rowOff>
    </xdr:to>
    <xdr:graphicFrame macro="">
      <xdr:nvGraphicFramePr>
        <xdr:cNvPr id="8" name="Gráfico 2">
          <a:extLst>
            <a:ext uri="{FF2B5EF4-FFF2-40B4-BE49-F238E27FC236}">
              <a16:creationId xmlns:a16="http://schemas.microsoft.com/office/drawing/2014/main" id="{B776A651-1C67-4C6D-8924-EA750F02F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704850</xdr:colOff>
      <xdr:row>102</xdr:row>
      <xdr:rowOff>9525</xdr:rowOff>
    </xdr:from>
    <xdr:to>
      <xdr:col>5</xdr:col>
      <xdr:colOff>768125</xdr:colOff>
      <xdr:row>121</xdr:row>
      <xdr:rowOff>110217</xdr:rowOff>
    </xdr:to>
    <xdr:graphicFrame macro="">
      <xdr:nvGraphicFramePr>
        <xdr:cNvPr id="9" name="Gráfico 2">
          <a:extLst>
            <a:ext uri="{FF2B5EF4-FFF2-40B4-BE49-F238E27FC236}">
              <a16:creationId xmlns:a16="http://schemas.microsoft.com/office/drawing/2014/main" id="{620E30C0-88AF-4C21-BFBB-267D56B83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166687</xdr:colOff>
      <xdr:row>102</xdr:row>
      <xdr:rowOff>9525</xdr:rowOff>
    </xdr:from>
    <xdr:to>
      <xdr:col>32</xdr:col>
      <xdr:colOff>353788</xdr:colOff>
      <xdr:row>121</xdr:row>
      <xdr:rowOff>110217</xdr:rowOff>
    </xdr:to>
    <xdr:graphicFrame macro="">
      <xdr:nvGraphicFramePr>
        <xdr:cNvPr id="10" name="Gráfico 2">
          <a:extLst>
            <a:ext uri="{FF2B5EF4-FFF2-40B4-BE49-F238E27FC236}">
              <a16:creationId xmlns:a16="http://schemas.microsoft.com/office/drawing/2014/main" id="{9C1B2BE9-96DA-4F2B-81E9-5123F9298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1361</xdr:colOff>
      <xdr:row>80</xdr:row>
      <xdr:rowOff>11943</xdr:rowOff>
    </xdr:from>
    <xdr:to>
      <xdr:col>6</xdr:col>
      <xdr:colOff>776893</xdr:colOff>
      <xdr:row>99</xdr:row>
      <xdr:rowOff>111275</xdr:rowOff>
    </xdr:to>
    <xdr:graphicFrame macro="">
      <xdr:nvGraphicFramePr>
        <xdr:cNvPr id="4" name="Gráfico 2">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79</xdr:row>
      <xdr:rowOff>153458</xdr:rowOff>
    </xdr:from>
    <xdr:to>
      <xdr:col>13</xdr:col>
      <xdr:colOff>832533</xdr:colOff>
      <xdr:row>99</xdr:row>
      <xdr:rowOff>95401</xdr:rowOff>
    </xdr:to>
    <xdr:graphicFrame macro="">
      <xdr:nvGraphicFramePr>
        <xdr:cNvPr id="5" name="Gráfico 2">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692150</xdr:colOff>
      <xdr:row>58</xdr:row>
      <xdr:rowOff>15875</xdr:rowOff>
    </xdr:from>
    <xdr:to>
      <xdr:col>5</xdr:col>
      <xdr:colOff>771753</xdr:colOff>
      <xdr:row>77</xdr:row>
      <xdr:rowOff>116568</xdr:rowOff>
    </xdr:to>
    <xdr:graphicFrame macro="">
      <xdr:nvGraphicFramePr>
        <xdr:cNvPr id="6" name="Gráfico 2">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xdr:colOff>
      <xdr:row>58</xdr:row>
      <xdr:rowOff>25400</xdr:rowOff>
    </xdr:from>
    <xdr:to>
      <xdr:col>13</xdr:col>
      <xdr:colOff>25175</xdr:colOff>
      <xdr:row>77</xdr:row>
      <xdr:rowOff>126092</xdr:rowOff>
    </xdr:to>
    <xdr:graphicFrame macro="">
      <xdr:nvGraphicFramePr>
        <xdr:cNvPr id="8" name="Gráfico 2">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301625</xdr:colOff>
      <xdr:row>58</xdr:row>
      <xdr:rowOff>15875</xdr:rowOff>
    </xdr:from>
    <xdr:to>
      <xdr:col>20</xdr:col>
      <xdr:colOff>637950</xdr:colOff>
      <xdr:row>77</xdr:row>
      <xdr:rowOff>116567</xdr:rowOff>
    </xdr:to>
    <xdr:graphicFrame macro="">
      <xdr:nvGraphicFramePr>
        <xdr:cNvPr id="9" name="Gráfico 2">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102</xdr:row>
      <xdr:rowOff>0</xdr:rowOff>
    </xdr:from>
    <xdr:to>
      <xdr:col>13</xdr:col>
      <xdr:colOff>44225</xdr:colOff>
      <xdr:row>121</xdr:row>
      <xdr:rowOff>100692</xdr:rowOff>
    </xdr:to>
    <xdr:graphicFrame macro="">
      <xdr:nvGraphicFramePr>
        <xdr:cNvPr id="10" name="Gráfico 2">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304800</xdr:colOff>
      <xdr:row>102</xdr:row>
      <xdr:rowOff>9525</xdr:rowOff>
    </xdr:from>
    <xdr:to>
      <xdr:col>20</xdr:col>
      <xdr:colOff>606200</xdr:colOff>
      <xdr:row>121</xdr:row>
      <xdr:rowOff>110217</xdr:rowOff>
    </xdr:to>
    <xdr:graphicFrame macro="">
      <xdr:nvGraphicFramePr>
        <xdr:cNvPr id="12" name="Gráfico 2">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704850</xdr:colOff>
      <xdr:row>102</xdr:row>
      <xdr:rowOff>9525</xdr:rowOff>
    </xdr:from>
    <xdr:to>
      <xdr:col>5</xdr:col>
      <xdr:colOff>768125</xdr:colOff>
      <xdr:row>121</xdr:row>
      <xdr:rowOff>110217</xdr:rowOff>
    </xdr:to>
    <xdr:graphicFrame macro="">
      <xdr:nvGraphicFramePr>
        <xdr:cNvPr id="14" name="Gráfico 2">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166687</xdr:colOff>
      <xdr:row>102</xdr:row>
      <xdr:rowOff>9525</xdr:rowOff>
    </xdr:from>
    <xdr:to>
      <xdr:col>29</xdr:col>
      <xdr:colOff>353788</xdr:colOff>
      <xdr:row>121</xdr:row>
      <xdr:rowOff>110217</xdr:rowOff>
    </xdr:to>
    <xdr:graphicFrame macro="">
      <xdr:nvGraphicFramePr>
        <xdr:cNvPr id="16" name="Gráfico 2">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4424</xdr:colOff>
      <xdr:row>103</xdr:row>
      <xdr:rowOff>157502</xdr:rowOff>
    </xdr:from>
    <xdr:to>
      <xdr:col>10</xdr:col>
      <xdr:colOff>47626</xdr:colOff>
      <xdr:row>128</xdr:row>
      <xdr:rowOff>157504</xdr:rowOff>
    </xdr:to>
    <xdr:graphicFrame macro="">
      <xdr:nvGraphicFramePr>
        <xdr:cNvPr id="2" name="Gráfico 1">
          <a:extLst>
            <a:ext uri="{FF2B5EF4-FFF2-40B4-BE49-F238E27FC236}">
              <a16:creationId xmlns:a16="http://schemas.microsoft.com/office/drawing/2014/main" id="{A3331C79-77A2-401A-9B56-CC856384D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6804</xdr:colOff>
      <xdr:row>103</xdr:row>
      <xdr:rowOff>149678</xdr:rowOff>
    </xdr:from>
    <xdr:to>
      <xdr:col>27</xdr:col>
      <xdr:colOff>59531</xdr:colOff>
      <xdr:row>128</xdr:row>
      <xdr:rowOff>138793</xdr:rowOff>
    </xdr:to>
    <xdr:graphicFrame macro="">
      <xdr:nvGraphicFramePr>
        <xdr:cNvPr id="3" name="Gráfico 2">
          <a:extLst>
            <a:ext uri="{FF2B5EF4-FFF2-40B4-BE49-F238E27FC236}">
              <a16:creationId xmlns:a16="http://schemas.microsoft.com/office/drawing/2014/main" id="{6128DB40-8715-4344-9B0F-EF0EA058C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723898</xdr:colOff>
      <xdr:row>103</xdr:row>
      <xdr:rowOff>157501</xdr:rowOff>
    </xdr:from>
    <xdr:to>
      <xdr:col>44</xdr:col>
      <xdr:colOff>11906</xdr:colOff>
      <xdr:row>128</xdr:row>
      <xdr:rowOff>157502</xdr:rowOff>
    </xdr:to>
    <xdr:graphicFrame macro="">
      <xdr:nvGraphicFramePr>
        <xdr:cNvPr id="4" name="Gráfico 3">
          <a:extLst>
            <a:ext uri="{FF2B5EF4-FFF2-40B4-BE49-F238E27FC236}">
              <a16:creationId xmlns:a16="http://schemas.microsoft.com/office/drawing/2014/main" id="{90B1AE0B-5765-4F59-A9A3-D3F3F961E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51</xdr:col>
      <xdr:colOff>750773</xdr:colOff>
      <xdr:row>103</xdr:row>
      <xdr:rowOff>150018</xdr:rowOff>
    </xdr:from>
    <xdr:to>
      <xdr:col>61</xdr:col>
      <xdr:colOff>11906</xdr:colOff>
      <xdr:row>128</xdr:row>
      <xdr:rowOff>130970</xdr:rowOff>
    </xdr:to>
    <xdr:graphicFrame macro="">
      <xdr:nvGraphicFramePr>
        <xdr:cNvPr id="5" name="Gráfico 4">
          <a:extLst>
            <a:ext uri="{FF2B5EF4-FFF2-40B4-BE49-F238E27FC236}">
              <a16:creationId xmlns:a16="http://schemas.microsoft.com/office/drawing/2014/main" id="{180E08FE-14BF-490C-91F4-96B554F4C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745331</xdr:colOff>
      <xdr:row>45</xdr:row>
      <xdr:rowOff>11905</xdr:rowOff>
    </xdr:from>
    <xdr:to>
      <xdr:col>10</xdr:col>
      <xdr:colOff>168388</xdr:colOff>
      <xdr:row>69</xdr:row>
      <xdr:rowOff>154781</xdr:rowOff>
    </xdr:to>
    <xdr:graphicFrame macro="">
      <xdr:nvGraphicFramePr>
        <xdr:cNvPr id="6" name="Gráfico 5">
          <a:extLst>
            <a:ext uri="{FF2B5EF4-FFF2-40B4-BE49-F238E27FC236}">
              <a16:creationId xmlns:a16="http://schemas.microsoft.com/office/drawing/2014/main" id="{A2FCF997-F1BE-459C-BBCC-9AA451F03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753496</xdr:colOff>
      <xdr:row>45</xdr:row>
      <xdr:rowOff>2041</xdr:rowOff>
    </xdr:from>
    <xdr:to>
      <xdr:col>27</xdr:col>
      <xdr:colOff>0</xdr:colOff>
      <xdr:row>70</xdr:row>
      <xdr:rowOff>22451</xdr:rowOff>
    </xdr:to>
    <xdr:graphicFrame macro="">
      <xdr:nvGraphicFramePr>
        <xdr:cNvPr id="7" name="Gráfico 6">
          <a:extLst>
            <a:ext uri="{FF2B5EF4-FFF2-40B4-BE49-F238E27FC236}">
              <a16:creationId xmlns:a16="http://schemas.microsoft.com/office/drawing/2014/main" id="{E1364D86-B632-467A-86BB-B4F7B3764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750094</xdr:colOff>
      <xdr:row>45</xdr:row>
      <xdr:rowOff>13947</xdr:rowOff>
    </xdr:from>
    <xdr:to>
      <xdr:col>43</xdr:col>
      <xdr:colOff>750093</xdr:colOff>
      <xdr:row>70</xdr:row>
      <xdr:rowOff>34357</xdr:rowOff>
    </xdr:to>
    <xdr:graphicFrame macro="">
      <xdr:nvGraphicFramePr>
        <xdr:cNvPr id="8" name="Gráfico 7">
          <a:extLst>
            <a:ext uri="{FF2B5EF4-FFF2-40B4-BE49-F238E27FC236}">
              <a16:creationId xmlns:a16="http://schemas.microsoft.com/office/drawing/2014/main" id="{44E2F497-4E8C-49D4-BD56-A5EE2D537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51</xdr:col>
      <xdr:colOff>740568</xdr:colOff>
      <xdr:row>44</xdr:row>
      <xdr:rowOff>162604</xdr:rowOff>
    </xdr:from>
    <xdr:to>
      <xdr:col>61</xdr:col>
      <xdr:colOff>0</xdr:colOff>
      <xdr:row>70</xdr:row>
      <xdr:rowOff>6802</xdr:rowOff>
    </xdr:to>
    <xdr:graphicFrame macro="">
      <xdr:nvGraphicFramePr>
        <xdr:cNvPr id="9" name="Gráfico 8">
          <a:extLst>
            <a:ext uri="{FF2B5EF4-FFF2-40B4-BE49-F238E27FC236}">
              <a16:creationId xmlns:a16="http://schemas.microsoft.com/office/drawing/2014/main" id="{469736F3-A7DD-468F-85CF-938408294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742951</xdr:colOff>
      <xdr:row>161</xdr:row>
      <xdr:rowOff>138112</xdr:rowOff>
    </xdr:from>
    <xdr:to>
      <xdr:col>10</xdr:col>
      <xdr:colOff>11907</xdr:colOff>
      <xdr:row>186</xdr:row>
      <xdr:rowOff>147637</xdr:rowOff>
    </xdr:to>
    <xdr:graphicFrame macro="">
      <xdr:nvGraphicFramePr>
        <xdr:cNvPr id="10" name="Gráfico 9">
          <a:extLst>
            <a:ext uri="{FF2B5EF4-FFF2-40B4-BE49-F238E27FC236}">
              <a16:creationId xmlns:a16="http://schemas.microsoft.com/office/drawing/2014/main" id="{1FC896FA-2D7B-422D-A0BB-E14B0E59C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748393</xdr:colOff>
      <xdr:row>162</xdr:row>
      <xdr:rowOff>3402</xdr:rowOff>
    </xdr:from>
    <xdr:to>
      <xdr:col>27</xdr:col>
      <xdr:colOff>35719</xdr:colOff>
      <xdr:row>187</xdr:row>
      <xdr:rowOff>12926</xdr:rowOff>
    </xdr:to>
    <xdr:graphicFrame macro="">
      <xdr:nvGraphicFramePr>
        <xdr:cNvPr id="11" name="Gráfico 10">
          <a:extLst>
            <a:ext uri="{FF2B5EF4-FFF2-40B4-BE49-F238E27FC236}">
              <a16:creationId xmlns:a16="http://schemas.microsoft.com/office/drawing/2014/main" id="{948240D3-DDC3-4652-B13F-623F2BC5A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740910</xdr:colOff>
      <xdr:row>161</xdr:row>
      <xdr:rowOff>155121</xdr:rowOff>
    </xdr:from>
    <xdr:to>
      <xdr:col>44</xdr:col>
      <xdr:colOff>23812</xdr:colOff>
      <xdr:row>187</xdr:row>
      <xdr:rowOff>8844</xdr:rowOff>
    </xdr:to>
    <xdr:graphicFrame macro="">
      <xdr:nvGraphicFramePr>
        <xdr:cNvPr id="12" name="Gráfico 11">
          <a:extLst>
            <a:ext uri="{FF2B5EF4-FFF2-40B4-BE49-F238E27FC236}">
              <a16:creationId xmlns:a16="http://schemas.microsoft.com/office/drawing/2014/main" id="{885CC397-5BE8-4264-841F-BA8327886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51</xdr:col>
      <xdr:colOff>753496</xdr:colOff>
      <xdr:row>162</xdr:row>
      <xdr:rowOff>5103</xdr:rowOff>
    </xdr:from>
    <xdr:to>
      <xdr:col>61</xdr:col>
      <xdr:colOff>0</xdr:colOff>
      <xdr:row>187</xdr:row>
      <xdr:rowOff>24153</xdr:rowOff>
    </xdr:to>
    <xdr:graphicFrame macro="">
      <xdr:nvGraphicFramePr>
        <xdr:cNvPr id="13" name="Gráfico 12">
          <a:extLst>
            <a:ext uri="{FF2B5EF4-FFF2-40B4-BE49-F238E27FC236}">
              <a16:creationId xmlns:a16="http://schemas.microsoft.com/office/drawing/2014/main" id="{BBB752B0-0EEC-4739-BF36-254ED12CF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4423</xdr:colOff>
      <xdr:row>275</xdr:row>
      <xdr:rowOff>159204</xdr:rowOff>
    </xdr:from>
    <xdr:to>
      <xdr:col>10</xdr:col>
      <xdr:colOff>0</xdr:colOff>
      <xdr:row>300</xdr:row>
      <xdr:rowOff>159203</xdr:rowOff>
    </xdr:to>
    <xdr:graphicFrame macro="">
      <xdr:nvGraphicFramePr>
        <xdr:cNvPr id="14" name="Gráfico 13">
          <a:extLst>
            <a:ext uri="{FF2B5EF4-FFF2-40B4-BE49-F238E27FC236}">
              <a16:creationId xmlns:a16="http://schemas.microsoft.com/office/drawing/2014/main" id="{A520E7B1-3A9E-447A-822F-B1F5168C2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750092</xdr:colOff>
      <xdr:row>275</xdr:row>
      <xdr:rowOff>165327</xdr:rowOff>
    </xdr:from>
    <xdr:to>
      <xdr:col>26</xdr:col>
      <xdr:colOff>750093</xdr:colOff>
      <xdr:row>301</xdr:row>
      <xdr:rowOff>19050</xdr:rowOff>
    </xdr:to>
    <xdr:graphicFrame macro="">
      <xdr:nvGraphicFramePr>
        <xdr:cNvPr id="15" name="Gráfico 14">
          <a:extLst>
            <a:ext uri="{FF2B5EF4-FFF2-40B4-BE49-F238E27FC236}">
              <a16:creationId xmlns:a16="http://schemas.microsoft.com/office/drawing/2014/main" id="{FAAEBF02-9FBF-45B1-8C37-6579D2166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761998</xdr:colOff>
      <xdr:row>275</xdr:row>
      <xdr:rowOff>163286</xdr:rowOff>
    </xdr:from>
    <xdr:to>
      <xdr:col>43</xdr:col>
      <xdr:colOff>750093</xdr:colOff>
      <xdr:row>301</xdr:row>
      <xdr:rowOff>6123</xdr:rowOff>
    </xdr:to>
    <xdr:graphicFrame macro="">
      <xdr:nvGraphicFramePr>
        <xdr:cNvPr id="16" name="Gráfico 15">
          <a:extLst>
            <a:ext uri="{FF2B5EF4-FFF2-40B4-BE49-F238E27FC236}">
              <a16:creationId xmlns:a16="http://schemas.microsoft.com/office/drawing/2014/main" id="{78B49A4E-8533-487C-93CB-2D13282DF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52</xdr:col>
      <xdr:colOff>31638</xdr:colOff>
      <xdr:row>275</xdr:row>
      <xdr:rowOff>128587</xdr:rowOff>
    </xdr:from>
    <xdr:to>
      <xdr:col>61</xdr:col>
      <xdr:colOff>83344</xdr:colOff>
      <xdr:row>300</xdr:row>
      <xdr:rowOff>109539</xdr:rowOff>
    </xdr:to>
    <xdr:graphicFrame macro="">
      <xdr:nvGraphicFramePr>
        <xdr:cNvPr id="17" name="Gráfico 16">
          <a:extLst>
            <a:ext uri="{FF2B5EF4-FFF2-40B4-BE49-F238E27FC236}">
              <a16:creationId xmlns:a16="http://schemas.microsoft.com/office/drawing/2014/main" id="{D08EC43C-5A36-4D09-B235-7BCB8E854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7143</xdr:colOff>
      <xdr:row>334</xdr:row>
      <xdr:rowOff>152399</xdr:rowOff>
    </xdr:from>
    <xdr:to>
      <xdr:col>10</xdr:col>
      <xdr:colOff>11906</xdr:colOff>
      <xdr:row>359</xdr:row>
      <xdr:rowOff>152399</xdr:rowOff>
    </xdr:to>
    <xdr:graphicFrame macro="">
      <xdr:nvGraphicFramePr>
        <xdr:cNvPr id="18" name="Gráfico 17">
          <a:extLst>
            <a:ext uri="{FF2B5EF4-FFF2-40B4-BE49-F238E27FC236}">
              <a16:creationId xmlns:a16="http://schemas.microsoft.com/office/drawing/2014/main" id="{563A730F-BAAC-47F3-B170-0ADC9C570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17011</xdr:colOff>
      <xdr:row>334</xdr:row>
      <xdr:rowOff>147978</xdr:rowOff>
    </xdr:from>
    <xdr:to>
      <xdr:col>27</xdr:col>
      <xdr:colOff>11906</xdr:colOff>
      <xdr:row>359</xdr:row>
      <xdr:rowOff>137092</xdr:rowOff>
    </xdr:to>
    <xdr:graphicFrame macro="">
      <xdr:nvGraphicFramePr>
        <xdr:cNvPr id="19" name="Gráfico 18">
          <a:extLst>
            <a:ext uri="{FF2B5EF4-FFF2-40B4-BE49-F238E27FC236}">
              <a16:creationId xmlns:a16="http://schemas.microsoft.com/office/drawing/2014/main" id="{F73B661C-4C69-4E62-BD11-279325296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754175</xdr:colOff>
      <xdr:row>334</xdr:row>
      <xdr:rowOff>166006</xdr:rowOff>
    </xdr:from>
    <xdr:to>
      <xdr:col>44</xdr:col>
      <xdr:colOff>11906</xdr:colOff>
      <xdr:row>359</xdr:row>
      <xdr:rowOff>156482</xdr:rowOff>
    </xdr:to>
    <xdr:graphicFrame macro="">
      <xdr:nvGraphicFramePr>
        <xdr:cNvPr id="20" name="Gráfico 19">
          <a:extLst>
            <a:ext uri="{FF2B5EF4-FFF2-40B4-BE49-F238E27FC236}">
              <a16:creationId xmlns:a16="http://schemas.microsoft.com/office/drawing/2014/main" id="{7CD400A0-F550-430F-A51A-325C69FCD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51</xdr:col>
      <xdr:colOff>714374</xdr:colOff>
      <xdr:row>334</xdr:row>
      <xdr:rowOff>153421</xdr:rowOff>
    </xdr:from>
    <xdr:to>
      <xdr:col>61</xdr:col>
      <xdr:colOff>0</xdr:colOff>
      <xdr:row>359</xdr:row>
      <xdr:rowOff>153420</xdr:rowOff>
    </xdr:to>
    <xdr:graphicFrame macro="">
      <xdr:nvGraphicFramePr>
        <xdr:cNvPr id="21" name="Gráfico 20">
          <a:extLst>
            <a:ext uri="{FF2B5EF4-FFF2-40B4-BE49-F238E27FC236}">
              <a16:creationId xmlns:a16="http://schemas.microsoft.com/office/drawing/2014/main" id="{643B1B0B-1300-4CA6-A73A-1B73E4286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219</xdr:row>
      <xdr:rowOff>0</xdr:rowOff>
    </xdr:from>
    <xdr:to>
      <xdr:col>10</xdr:col>
      <xdr:colOff>30956</xdr:colOff>
      <xdr:row>244</xdr:row>
      <xdr:rowOff>9525</xdr:rowOff>
    </xdr:to>
    <xdr:graphicFrame macro="">
      <xdr:nvGraphicFramePr>
        <xdr:cNvPr id="22" name="Gráfico 21">
          <a:extLst>
            <a:ext uri="{FF2B5EF4-FFF2-40B4-BE49-F238E27FC236}">
              <a16:creationId xmlns:a16="http://schemas.microsoft.com/office/drawing/2014/main" id="{A372645A-EF7B-4DCE-922C-CBBB7120F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5442</xdr:colOff>
      <xdr:row>219</xdr:row>
      <xdr:rowOff>31977</xdr:rowOff>
    </xdr:from>
    <xdr:to>
      <xdr:col>27</xdr:col>
      <xdr:colOff>54768</xdr:colOff>
      <xdr:row>244</xdr:row>
      <xdr:rowOff>41502</xdr:rowOff>
    </xdr:to>
    <xdr:graphicFrame macro="">
      <xdr:nvGraphicFramePr>
        <xdr:cNvPr id="23" name="Gráfico 22">
          <a:extLst>
            <a:ext uri="{FF2B5EF4-FFF2-40B4-BE49-F238E27FC236}">
              <a16:creationId xmlns:a16="http://schemas.microsoft.com/office/drawing/2014/main" id="{A5EA1421-F7A8-4936-A62B-6CFFFD1D2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759959</xdr:colOff>
      <xdr:row>219</xdr:row>
      <xdr:rowOff>17009</xdr:rowOff>
    </xdr:from>
    <xdr:to>
      <xdr:col>44</xdr:col>
      <xdr:colOff>42861</xdr:colOff>
      <xdr:row>244</xdr:row>
      <xdr:rowOff>37420</xdr:rowOff>
    </xdr:to>
    <xdr:graphicFrame macro="">
      <xdr:nvGraphicFramePr>
        <xdr:cNvPr id="24" name="Gráfico 23">
          <a:extLst>
            <a:ext uri="{FF2B5EF4-FFF2-40B4-BE49-F238E27FC236}">
              <a16:creationId xmlns:a16="http://schemas.microsoft.com/office/drawing/2014/main" id="{8614DB94-F5EE-4E13-9AD7-C6CD2D018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52</xdr:col>
      <xdr:colOff>10545</xdr:colOff>
      <xdr:row>219</xdr:row>
      <xdr:rowOff>33678</xdr:rowOff>
    </xdr:from>
    <xdr:to>
      <xdr:col>61</xdr:col>
      <xdr:colOff>19049</xdr:colOff>
      <xdr:row>244</xdr:row>
      <xdr:rowOff>52729</xdr:rowOff>
    </xdr:to>
    <xdr:graphicFrame macro="">
      <xdr:nvGraphicFramePr>
        <xdr:cNvPr id="25" name="Gráfico 24">
          <a:extLst>
            <a:ext uri="{FF2B5EF4-FFF2-40B4-BE49-F238E27FC236}">
              <a16:creationId xmlns:a16="http://schemas.microsoft.com/office/drawing/2014/main" id="{8135808B-BCAE-48B1-B849-C4868A767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4424</xdr:colOff>
      <xdr:row>103</xdr:row>
      <xdr:rowOff>157502</xdr:rowOff>
    </xdr:from>
    <xdr:to>
      <xdr:col>10</xdr:col>
      <xdr:colOff>47626</xdr:colOff>
      <xdr:row>128</xdr:row>
      <xdr:rowOff>157504</xdr:rowOff>
    </xdr:to>
    <xdr:graphicFrame macro="">
      <xdr:nvGraphicFramePr>
        <xdr:cNvPr id="2" name="Gráfico 1">
          <a:extLst>
            <a:ext uri="{FF2B5EF4-FFF2-40B4-BE49-F238E27FC236}">
              <a16:creationId xmlns:a16="http://schemas.microsoft.com/office/drawing/2014/main" id="{F8C3928E-9FA5-459D-9455-6114E5EC3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6804</xdr:colOff>
      <xdr:row>103</xdr:row>
      <xdr:rowOff>149678</xdr:rowOff>
    </xdr:from>
    <xdr:to>
      <xdr:col>25</xdr:col>
      <xdr:colOff>59531</xdr:colOff>
      <xdr:row>128</xdr:row>
      <xdr:rowOff>138793</xdr:rowOff>
    </xdr:to>
    <xdr:graphicFrame macro="">
      <xdr:nvGraphicFramePr>
        <xdr:cNvPr id="3" name="Gráfico 2">
          <a:extLst>
            <a:ext uri="{FF2B5EF4-FFF2-40B4-BE49-F238E27FC236}">
              <a16:creationId xmlns:a16="http://schemas.microsoft.com/office/drawing/2014/main" id="{079214C8-A1FC-4947-A4DA-B7511895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723898</xdr:colOff>
      <xdr:row>103</xdr:row>
      <xdr:rowOff>157501</xdr:rowOff>
    </xdr:from>
    <xdr:to>
      <xdr:col>40</xdr:col>
      <xdr:colOff>11906</xdr:colOff>
      <xdr:row>128</xdr:row>
      <xdr:rowOff>157502</xdr:rowOff>
    </xdr:to>
    <xdr:graphicFrame macro="">
      <xdr:nvGraphicFramePr>
        <xdr:cNvPr id="4" name="Gráfico 3">
          <a:extLst>
            <a:ext uri="{FF2B5EF4-FFF2-40B4-BE49-F238E27FC236}">
              <a16:creationId xmlns:a16="http://schemas.microsoft.com/office/drawing/2014/main" id="{B521FBDB-2FAF-421B-9DD8-7975994D5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750773</xdr:colOff>
      <xdr:row>103</xdr:row>
      <xdr:rowOff>150018</xdr:rowOff>
    </xdr:from>
    <xdr:to>
      <xdr:col>55</xdr:col>
      <xdr:colOff>11906</xdr:colOff>
      <xdr:row>128</xdr:row>
      <xdr:rowOff>130970</xdr:rowOff>
    </xdr:to>
    <xdr:graphicFrame macro="">
      <xdr:nvGraphicFramePr>
        <xdr:cNvPr id="5" name="Gráfico 4">
          <a:extLst>
            <a:ext uri="{FF2B5EF4-FFF2-40B4-BE49-F238E27FC236}">
              <a16:creationId xmlns:a16="http://schemas.microsoft.com/office/drawing/2014/main" id="{ADEEEB9F-3C0D-4C52-B643-FC4297885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745331</xdr:colOff>
      <xdr:row>45</xdr:row>
      <xdr:rowOff>11905</xdr:rowOff>
    </xdr:from>
    <xdr:to>
      <xdr:col>10</xdr:col>
      <xdr:colOff>168388</xdr:colOff>
      <xdr:row>69</xdr:row>
      <xdr:rowOff>154781</xdr:rowOff>
    </xdr:to>
    <xdr:graphicFrame macro="">
      <xdr:nvGraphicFramePr>
        <xdr:cNvPr id="6" name="Gráfico 5">
          <a:extLst>
            <a:ext uri="{FF2B5EF4-FFF2-40B4-BE49-F238E27FC236}">
              <a16:creationId xmlns:a16="http://schemas.microsoft.com/office/drawing/2014/main" id="{8DCF8DC4-EBEB-42BA-AD96-A3C5BBCB0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753496</xdr:colOff>
      <xdr:row>45</xdr:row>
      <xdr:rowOff>2041</xdr:rowOff>
    </xdr:from>
    <xdr:to>
      <xdr:col>25</xdr:col>
      <xdr:colOff>0</xdr:colOff>
      <xdr:row>70</xdr:row>
      <xdr:rowOff>22451</xdr:rowOff>
    </xdr:to>
    <xdr:graphicFrame macro="">
      <xdr:nvGraphicFramePr>
        <xdr:cNvPr id="7" name="Gráfico 6">
          <a:extLst>
            <a:ext uri="{FF2B5EF4-FFF2-40B4-BE49-F238E27FC236}">
              <a16:creationId xmlns:a16="http://schemas.microsoft.com/office/drawing/2014/main" id="{44747B60-3ACA-4ECF-AC5F-C85E9510E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750094</xdr:colOff>
      <xdr:row>45</xdr:row>
      <xdr:rowOff>13947</xdr:rowOff>
    </xdr:from>
    <xdr:to>
      <xdr:col>39</xdr:col>
      <xdr:colOff>750093</xdr:colOff>
      <xdr:row>70</xdr:row>
      <xdr:rowOff>34357</xdr:rowOff>
    </xdr:to>
    <xdr:graphicFrame macro="">
      <xdr:nvGraphicFramePr>
        <xdr:cNvPr id="8" name="Gráfico 7">
          <a:extLst>
            <a:ext uri="{FF2B5EF4-FFF2-40B4-BE49-F238E27FC236}">
              <a16:creationId xmlns:a16="http://schemas.microsoft.com/office/drawing/2014/main" id="{AF729690-101B-4E86-A891-99C88F61B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740568</xdr:colOff>
      <xdr:row>44</xdr:row>
      <xdr:rowOff>162604</xdr:rowOff>
    </xdr:from>
    <xdr:to>
      <xdr:col>55</xdr:col>
      <xdr:colOff>0</xdr:colOff>
      <xdr:row>70</xdr:row>
      <xdr:rowOff>6802</xdr:rowOff>
    </xdr:to>
    <xdr:graphicFrame macro="">
      <xdr:nvGraphicFramePr>
        <xdr:cNvPr id="9" name="Gráfico 8">
          <a:extLst>
            <a:ext uri="{FF2B5EF4-FFF2-40B4-BE49-F238E27FC236}">
              <a16:creationId xmlns:a16="http://schemas.microsoft.com/office/drawing/2014/main" id="{A1BBCE41-204F-49E1-B88E-89B82D640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742951</xdr:colOff>
      <xdr:row>161</xdr:row>
      <xdr:rowOff>138112</xdr:rowOff>
    </xdr:from>
    <xdr:to>
      <xdr:col>10</xdr:col>
      <xdr:colOff>11907</xdr:colOff>
      <xdr:row>186</xdr:row>
      <xdr:rowOff>147637</xdr:rowOff>
    </xdr:to>
    <xdr:graphicFrame macro="">
      <xdr:nvGraphicFramePr>
        <xdr:cNvPr id="10" name="Gráfico 9">
          <a:extLst>
            <a:ext uri="{FF2B5EF4-FFF2-40B4-BE49-F238E27FC236}">
              <a16:creationId xmlns:a16="http://schemas.microsoft.com/office/drawing/2014/main" id="{2F2F5BD2-74B2-49AF-9629-C4A22F96A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748393</xdr:colOff>
      <xdr:row>162</xdr:row>
      <xdr:rowOff>3402</xdr:rowOff>
    </xdr:from>
    <xdr:to>
      <xdr:col>25</xdr:col>
      <xdr:colOff>35719</xdr:colOff>
      <xdr:row>187</xdr:row>
      <xdr:rowOff>12926</xdr:rowOff>
    </xdr:to>
    <xdr:graphicFrame macro="">
      <xdr:nvGraphicFramePr>
        <xdr:cNvPr id="11" name="Gráfico 10">
          <a:extLst>
            <a:ext uri="{FF2B5EF4-FFF2-40B4-BE49-F238E27FC236}">
              <a16:creationId xmlns:a16="http://schemas.microsoft.com/office/drawing/2014/main" id="{F8E5C4A9-C56F-4359-8A19-57DE9476F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740910</xdr:colOff>
      <xdr:row>161</xdr:row>
      <xdr:rowOff>155121</xdr:rowOff>
    </xdr:from>
    <xdr:to>
      <xdr:col>40</xdr:col>
      <xdr:colOff>23812</xdr:colOff>
      <xdr:row>187</xdr:row>
      <xdr:rowOff>8844</xdr:rowOff>
    </xdr:to>
    <xdr:graphicFrame macro="">
      <xdr:nvGraphicFramePr>
        <xdr:cNvPr id="12" name="Gráfico 11">
          <a:extLst>
            <a:ext uri="{FF2B5EF4-FFF2-40B4-BE49-F238E27FC236}">
              <a16:creationId xmlns:a16="http://schemas.microsoft.com/office/drawing/2014/main" id="{7FD4C525-A50F-443C-8787-20102FA56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45</xdr:col>
      <xdr:colOff>753496</xdr:colOff>
      <xdr:row>162</xdr:row>
      <xdr:rowOff>5103</xdr:rowOff>
    </xdr:from>
    <xdr:to>
      <xdr:col>55</xdr:col>
      <xdr:colOff>0</xdr:colOff>
      <xdr:row>187</xdr:row>
      <xdr:rowOff>24153</xdr:rowOff>
    </xdr:to>
    <xdr:graphicFrame macro="">
      <xdr:nvGraphicFramePr>
        <xdr:cNvPr id="13" name="Gráfico 12">
          <a:extLst>
            <a:ext uri="{FF2B5EF4-FFF2-40B4-BE49-F238E27FC236}">
              <a16:creationId xmlns:a16="http://schemas.microsoft.com/office/drawing/2014/main" id="{F53E3733-DC53-4102-8506-C8AB25DB9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4423</xdr:colOff>
      <xdr:row>275</xdr:row>
      <xdr:rowOff>159204</xdr:rowOff>
    </xdr:from>
    <xdr:to>
      <xdr:col>10</xdr:col>
      <xdr:colOff>0</xdr:colOff>
      <xdr:row>300</xdr:row>
      <xdr:rowOff>159203</xdr:rowOff>
    </xdr:to>
    <xdr:graphicFrame macro="">
      <xdr:nvGraphicFramePr>
        <xdr:cNvPr id="14" name="Gráfico 13">
          <a:extLst>
            <a:ext uri="{FF2B5EF4-FFF2-40B4-BE49-F238E27FC236}">
              <a16:creationId xmlns:a16="http://schemas.microsoft.com/office/drawing/2014/main" id="{15DCBCA8-58B4-4B14-8875-19754718B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750092</xdr:colOff>
      <xdr:row>275</xdr:row>
      <xdr:rowOff>165327</xdr:rowOff>
    </xdr:from>
    <xdr:to>
      <xdr:col>24</xdr:col>
      <xdr:colOff>750093</xdr:colOff>
      <xdr:row>301</xdr:row>
      <xdr:rowOff>19050</xdr:rowOff>
    </xdr:to>
    <xdr:graphicFrame macro="">
      <xdr:nvGraphicFramePr>
        <xdr:cNvPr id="15" name="Gráfico 14">
          <a:extLst>
            <a:ext uri="{FF2B5EF4-FFF2-40B4-BE49-F238E27FC236}">
              <a16:creationId xmlns:a16="http://schemas.microsoft.com/office/drawing/2014/main" id="{90D52919-0EA4-4D0D-BB03-2E81B5AE5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30</xdr:col>
      <xdr:colOff>761998</xdr:colOff>
      <xdr:row>275</xdr:row>
      <xdr:rowOff>163286</xdr:rowOff>
    </xdr:from>
    <xdr:to>
      <xdr:col>39</xdr:col>
      <xdr:colOff>750093</xdr:colOff>
      <xdr:row>301</xdr:row>
      <xdr:rowOff>6123</xdr:rowOff>
    </xdr:to>
    <xdr:graphicFrame macro="">
      <xdr:nvGraphicFramePr>
        <xdr:cNvPr id="16" name="Gráfico 15">
          <a:extLst>
            <a:ext uri="{FF2B5EF4-FFF2-40B4-BE49-F238E27FC236}">
              <a16:creationId xmlns:a16="http://schemas.microsoft.com/office/drawing/2014/main" id="{2A916E0F-CA9F-44F0-8E1F-2E8E8E46E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46</xdr:col>
      <xdr:colOff>31638</xdr:colOff>
      <xdr:row>275</xdr:row>
      <xdr:rowOff>128587</xdr:rowOff>
    </xdr:from>
    <xdr:to>
      <xdr:col>55</xdr:col>
      <xdr:colOff>83344</xdr:colOff>
      <xdr:row>300</xdr:row>
      <xdr:rowOff>109539</xdr:rowOff>
    </xdr:to>
    <xdr:graphicFrame macro="">
      <xdr:nvGraphicFramePr>
        <xdr:cNvPr id="17" name="Gráfico 16">
          <a:extLst>
            <a:ext uri="{FF2B5EF4-FFF2-40B4-BE49-F238E27FC236}">
              <a16:creationId xmlns:a16="http://schemas.microsoft.com/office/drawing/2014/main" id="{19D7EB15-0FD3-4677-B594-3FB59E571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7143</xdr:colOff>
      <xdr:row>334</xdr:row>
      <xdr:rowOff>152399</xdr:rowOff>
    </xdr:from>
    <xdr:to>
      <xdr:col>10</xdr:col>
      <xdr:colOff>11906</xdr:colOff>
      <xdr:row>359</xdr:row>
      <xdr:rowOff>152399</xdr:rowOff>
    </xdr:to>
    <xdr:graphicFrame macro="">
      <xdr:nvGraphicFramePr>
        <xdr:cNvPr id="18" name="Gráfico 17">
          <a:extLst>
            <a:ext uri="{FF2B5EF4-FFF2-40B4-BE49-F238E27FC236}">
              <a16:creationId xmlns:a16="http://schemas.microsoft.com/office/drawing/2014/main" id="{58EF72A6-270D-4911-91B4-18F57D1D7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17011</xdr:colOff>
      <xdr:row>334</xdr:row>
      <xdr:rowOff>147978</xdr:rowOff>
    </xdr:from>
    <xdr:to>
      <xdr:col>25</xdr:col>
      <xdr:colOff>11906</xdr:colOff>
      <xdr:row>359</xdr:row>
      <xdr:rowOff>137092</xdr:rowOff>
    </xdr:to>
    <xdr:graphicFrame macro="">
      <xdr:nvGraphicFramePr>
        <xdr:cNvPr id="19" name="Gráfico 18">
          <a:extLst>
            <a:ext uri="{FF2B5EF4-FFF2-40B4-BE49-F238E27FC236}">
              <a16:creationId xmlns:a16="http://schemas.microsoft.com/office/drawing/2014/main" id="{FAA5CFA7-BE69-42B1-AD55-44FD730CF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30</xdr:col>
      <xdr:colOff>754175</xdr:colOff>
      <xdr:row>334</xdr:row>
      <xdr:rowOff>166006</xdr:rowOff>
    </xdr:from>
    <xdr:to>
      <xdr:col>40</xdr:col>
      <xdr:colOff>11906</xdr:colOff>
      <xdr:row>359</xdr:row>
      <xdr:rowOff>156482</xdr:rowOff>
    </xdr:to>
    <xdr:graphicFrame macro="">
      <xdr:nvGraphicFramePr>
        <xdr:cNvPr id="20" name="Gráfico 19">
          <a:extLst>
            <a:ext uri="{FF2B5EF4-FFF2-40B4-BE49-F238E27FC236}">
              <a16:creationId xmlns:a16="http://schemas.microsoft.com/office/drawing/2014/main" id="{74C9018C-4E4D-45DB-B79E-9FD477E12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45</xdr:col>
      <xdr:colOff>714374</xdr:colOff>
      <xdr:row>334</xdr:row>
      <xdr:rowOff>153421</xdr:rowOff>
    </xdr:from>
    <xdr:to>
      <xdr:col>55</xdr:col>
      <xdr:colOff>0</xdr:colOff>
      <xdr:row>359</xdr:row>
      <xdr:rowOff>153420</xdr:rowOff>
    </xdr:to>
    <xdr:graphicFrame macro="">
      <xdr:nvGraphicFramePr>
        <xdr:cNvPr id="21" name="Gráfico 20">
          <a:extLst>
            <a:ext uri="{FF2B5EF4-FFF2-40B4-BE49-F238E27FC236}">
              <a16:creationId xmlns:a16="http://schemas.microsoft.com/office/drawing/2014/main" id="{F96C90C6-866A-485F-B1A9-583D4D3BB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219</xdr:row>
      <xdr:rowOff>0</xdr:rowOff>
    </xdr:from>
    <xdr:to>
      <xdr:col>10</xdr:col>
      <xdr:colOff>30956</xdr:colOff>
      <xdr:row>244</xdr:row>
      <xdr:rowOff>9525</xdr:rowOff>
    </xdr:to>
    <xdr:graphicFrame macro="">
      <xdr:nvGraphicFramePr>
        <xdr:cNvPr id="22" name="Gráfico 21">
          <a:extLst>
            <a:ext uri="{FF2B5EF4-FFF2-40B4-BE49-F238E27FC236}">
              <a16:creationId xmlns:a16="http://schemas.microsoft.com/office/drawing/2014/main" id="{4ABF0AEF-CACD-4A9B-A908-F0B0D91D2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5442</xdr:colOff>
      <xdr:row>219</xdr:row>
      <xdr:rowOff>31977</xdr:rowOff>
    </xdr:from>
    <xdr:to>
      <xdr:col>25</xdr:col>
      <xdr:colOff>54768</xdr:colOff>
      <xdr:row>244</xdr:row>
      <xdr:rowOff>41502</xdr:rowOff>
    </xdr:to>
    <xdr:graphicFrame macro="">
      <xdr:nvGraphicFramePr>
        <xdr:cNvPr id="23" name="Gráfico 22">
          <a:extLst>
            <a:ext uri="{FF2B5EF4-FFF2-40B4-BE49-F238E27FC236}">
              <a16:creationId xmlns:a16="http://schemas.microsoft.com/office/drawing/2014/main" id="{8D24D1E5-149B-4429-BD60-68A3BFC8E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30</xdr:col>
      <xdr:colOff>759959</xdr:colOff>
      <xdr:row>219</xdr:row>
      <xdr:rowOff>17009</xdr:rowOff>
    </xdr:from>
    <xdr:to>
      <xdr:col>40</xdr:col>
      <xdr:colOff>42861</xdr:colOff>
      <xdr:row>244</xdr:row>
      <xdr:rowOff>37420</xdr:rowOff>
    </xdr:to>
    <xdr:graphicFrame macro="">
      <xdr:nvGraphicFramePr>
        <xdr:cNvPr id="24" name="Gráfico 23">
          <a:extLst>
            <a:ext uri="{FF2B5EF4-FFF2-40B4-BE49-F238E27FC236}">
              <a16:creationId xmlns:a16="http://schemas.microsoft.com/office/drawing/2014/main" id="{FBB9552B-A13F-4121-9696-25262149C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46</xdr:col>
      <xdr:colOff>10545</xdr:colOff>
      <xdr:row>219</xdr:row>
      <xdr:rowOff>33678</xdr:rowOff>
    </xdr:from>
    <xdr:to>
      <xdr:col>55</xdr:col>
      <xdr:colOff>19049</xdr:colOff>
      <xdr:row>244</xdr:row>
      <xdr:rowOff>52729</xdr:rowOff>
    </xdr:to>
    <xdr:graphicFrame macro="">
      <xdr:nvGraphicFramePr>
        <xdr:cNvPr id="25" name="Gráfico 24">
          <a:extLst>
            <a:ext uri="{FF2B5EF4-FFF2-40B4-BE49-F238E27FC236}">
              <a16:creationId xmlns:a16="http://schemas.microsoft.com/office/drawing/2014/main" id="{F7D740C8-46F2-48D5-A121-CCECF283B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9.xml><?xml version="1.0" encoding="utf-8"?>
<xdr:wsDr xmlns:xdr="http://schemas.openxmlformats.org/drawingml/2006/spreadsheetDrawing" xmlns:a="http://schemas.openxmlformats.org/drawingml/2006/main">
  <xdr:absoluteAnchor>
    <xdr:pos x="6905625" y="4038599"/>
    <xdr:ext cx="4869656" cy="3725757"/>
    <xdr:graphicFrame macro="">
      <xdr:nvGraphicFramePr>
        <xdr:cNvPr id="4" name="1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0</xdr:colOff>
      <xdr:row>74</xdr:row>
      <xdr:rowOff>0</xdr:rowOff>
    </xdr:from>
    <xdr:to>
      <xdr:col>7</xdr:col>
      <xdr:colOff>468616</xdr:colOff>
      <xdr:row>93</xdr:row>
      <xdr:rowOff>40367</xdr:rowOff>
    </xdr:to>
    <xdr:graphicFrame macro="">
      <xdr:nvGraphicFramePr>
        <xdr:cNvPr id="5" name="Gráfico 2">
          <a:extLst>
            <a:ext uri="{FF2B5EF4-FFF2-40B4-BE49-F238E27FC236}">
              <a16:creationId xmlns:a16="http://schemas.microsoft.com/office/drawing/2014/main" id="{37E4AF0E-2C94-4D6F-BE3B-B9C3610A5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74</xdr:row>
      <xdr:rowOff>0</xdr:rowOff>
    </xdr:from>
    <xdr:to>
      <xdr:col>15</xdr:col>
      <xdr:colOff>435809</xdr:colOff>
      <xdr:row>93</xdr:row>
      <xdr:rowOff>40367</xdr:rowOff>
    </xdr:to>
    <xdr:graphicFrame macro="">
      <xdr:nvGraphicFramePr>
        <xdr:cNvPr id="6" name="Gráfico 2">
          <a:extLst>
            <a:ext uri="{FF2B5EF4-FFF2-40B4-BE49-F238E27FC236}">
              <a16:creationId xmlns:a16="http://schemas.microsoft.com/office/drawing/2014/main" id="{9B92A30A-3223-4390-9995-9F7FB5B9B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41</xdr:row>
      <xdr:rowOff>0</xdr:rowOff>
    </xdr:from>
    <xdr:to>
      <xdr:col>7</xdr:col>
      <xdr:colOff>468616</xdr:colOff>
      <xdr:row>60</xdr:row>
      <xdr:rowOff>40367</xdr:rowOff>
    </xdr:to>
    <xdr:graphicFrame macro="">
      <xdr:nvGraphicFramePr>
        <xdr:cNvPr id="11" name="Gráfico 2">
          <a:extLst>
            <a:ext uri="{FF2B5EF4-FFF2-40B4-BE49-F238E27FC236}">
              <a16:creationId xmlns:a16="http://schemas.microsoft.com/office/drawing/2014/main" id="{6053B588-7702-4CC6-AD80-5672A12AC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41</xdr:row>
      <xdr:rowOff>0</xdr:rowOff>
    </xdr:from>
    <xdr:to>
      <xdr:col>15</xdr:col>
      <xdr:colOff>435809</xdr:colOff>
      <xdr:row>60</xdr:row>
      <xdr:rowOff>40367</xdr:rowOff>
    </xdr:to>
    <xdr:graphicFrame macro="">
      <xdr:nvGraphicFramePr>
        <xdr:cNvPr id="12" name="Gráfico 2">
          <a:extLst>
            <a:ext uri="{FF2B5EF4-FFF2-40B4-BE49-F238E27FC236}">
              <a16:creationId xmlns:a16="http://schemas.microsoft.com/office/drawing/2014/main" id="{EA8046FB-557E-4F62-AE57-9D1CBA82D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biernodecanarias.org/medioambiente/temas/entidades_colaboradora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vertidos.cptss@gobiernodecanarias.org" TargetMode="External"/><Relationship Id="rId1" Type="http://schemas.openxmlformats.org/officeDocument/2006/relationships/hyperlink" Target="mailto:vertidos.cptss@gobiernodecanarias.org"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3:AMK87"/>
  <sheetViews>
    <sheetView tabSelected="1" zoomScale="80" zoomScaleNormal="80" zoomScalePageLayoutView="110" workbookViewId="0">
      <selection activeCell="C21" sqref="C21"/>
    </sheetView>
  </sheetViews>
  <sheetFormatPr baseColWidth="10" defaultColWidth="9.140625" defaultRowHeight="12.75" x14ac:dyDescent="0.2"/>
  <cols>
    <col min="1" max="1" width="9.140625" style="169"/>
    <col min="2" max="2" width="5.42578125" style="170" customWidth="1"/>
    <col min="3" max="3" width="234.7109375" style="170" customWidth="1"/>
    <col min="4" max="1025" width="11.42578125" style="170" customWidth="1"/>
    <col min="1026" max="16384" width="9.140625" style="169"/>
  </cols>
  <sheetData>
    <row r="3" spans="2:3" x14ac:dyDescent="0.2">
      <c r="C3" s="170" t="s">
        <v>615</v>
      </c>
    </row>
    <row r="5" spans="2:3" x14ac:dyDescent="0.2">
      <c r="C5" s="170" t="s">
        <v>394</v>
      </c>
    </row>
    <row r="7" spans="2:3" x14ac:dyDescent="0.2">
      <c r="C7" s="170" t="s">
        <v>395</v>
      </c>
    </row>
    <row r="9" spans="2:3" x14ac:dyDescent="0.2">
      <c r="B9" s="171" t="s">
        <v>0</v>
      </c>
      <c r="C9" s="172"/>
    </row>
    <row r="11" spans="2:3" ht="25.5" x14ac:dyDescent="0.2">
      <c r="C11" s="189" t="s">
        <v>308</v>
      </c>
    </row>
    <row r="13" spans="2:3" ht="25.5" x14ac:dyDescent="0.2">
      <c r="C13" s="189" t="s">
        <v>621</v>
      </c>
    </row>
    <row r="15" spans="2:3" x14ac:dyDescent="0.2">
      <c r="C15" s="189" t="s">
        <v>309</v>
      </c>
    </row>
    <row r="16" spans="2:3" x14ac:dyDescent="0.2">
      <c r="C16" s="189" t="s">
        <v>639</v>
      </c>
    </row>
    <row r="17" spans="2:1025" x14ac:dyDescent="0.2">
      <c r="C17" s="189" t="s">
        <v>640</v>
      </c>
    </row>
    <row r="19" spans="2:1025" ht="38.25" x14ac:dyDescent="0.2">
      <c r="C19" s="189" t="s">
        <v>622</v>
      </c>
    </row>
    <row r="21" spans="2:1025" ht="51" x14ac:dyDescent="0.2">
      <c r="C21" s="189" t="s">
        <v>623</v>
      </c>
    </row>
    <row r="23" spans="2:1025" x14ac:dyDescent="0.2">
      <c r="C23" s="189" t="s">
        <v>624</v>
      </c>
    </row>
    <row r="25" spans="2:1025" ht="25.5" x14ac:dyDescent="0.2">
      <c r="C25" s="189" t="s">
        <v>625</v>
      </c>
    </row>
    <row r="27" spans="2:1025" x14ac:dyDescent="0.2">
      <c r="C27" s="190" t="s">
        <v>626</v>
      </c>
    </row>
    <row r="29" spans="2:1025" x14ac:dyDescent="0.2">
      <c r="C29" s="189" t="s">
        <v>627</v>
      </c>
    </row>
    <row r="30" spans="2:1025" s="173" customFormat="1" x14ac:dyDescent="0.2">
      <c r="B30" s="174"/>
      <c r="C30" s="191" t="s">
        <v>628</v>
      </c>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4"/>
      <c r="DT30" s="174"/>
      <c r="DU30" s="174"/>
      <c r="DV30" s="174"/>
      <c r="DW30" s="174"/>
      <c r="DX30" s="174"/>
      <c r="DY30" s="174"/>
      <c r="DZ30" s="174"/>
      <c r="EA30" s="174"/>
      <c r="EB30" s="174"/>
      <c r="EC30" s="174"/>
      <c r="ED30" s="174"/>
      <c r="EE30" s="174"/>
      <c r="EF30" s="174"/>
      <c r="EG30" s="174"/>
      <c r="EH30" s="174"/>
      <c r="EI30" s="174"/>
      <c r="EJ30" s="174"/>
      <c r="EK30" s="174"/>
      <c r="EL30" s="174"/>
      <c r="EM30" s="174"/>
      <c r="EN30" s="174"/>
      <c r="EO30" s="174"/>
      <c r="EP30" s="174"/>
      <c r="EQ30" s="174"/>
      <c r="ER30" s="174"/>
      <c r="ES30" s="174"/>
      <c r="ET30" s="174"/>
      <c r="EU30" s="174"/>
      <c r="EV30" s="174"/>
      <c r="EW30" s="174"/>
      <c r="EX30" s="174"/>
      <c r="EY30" s="174"/>
      <c r="EZ30" s="174"/>
      <c r="FA30" s="174"/>
      <c r="FB30" s="174"/>
      <c r="FC30" s="174"/>
      <c r="FD30" s="174"/>
      <c r="FE30" s="174"/>
      <c r="FF30" s="174"/>
      <c r="FG30" s="174"/>
      <c r="FH30" s="174"/>
      <c r="FI30" s="174"/>
      <c r="FJ30" s="174"/>
      <c r="FK30" s="174"/>
      <c r="FL30" s="174"/>
      <c r="FM30" s="174"/>
      <c r="FN30" s="174"/>
      <c r="FO30" s="174"/>
      <c r="FP30" s="174"/>
      <c r="FQ30" s="174"/>
      <c r="FR30" s="174"/>
      <c r="FS30" s="174"/>
      <c r="FT30" s="174"/>
      <c r="FU30" s="174"/>
      <c r="FV30" s="174"/>
      <c r="FW30" s="174"/>
      <c r="FX30" s="174"/>
      <c r="FY30" s="174"/>
      <c r="FZ30" s="174"/>
      <c r="GA30" s="174"/>
      <c r="GB30" s="174"/>
      <c r="GC30" s="174"/>
      <c r="GD30" s="174"/>
      <c r="GE30" s="174"/>
      <c r="GF30" s="174"/>
      <c r="GG30" s="174"/>
      <c r="GH30" s="174"/>
      <c r="GI30" s="174"/>
      <c r="GJ30" s="174"/>
      <c r="GK30" s="174"/>
      <c r="GL30" s="174"/>
      <c r="GM30" s="174"/>
      <c r="GN30" s="174"/>
      <c r="GO30" s="174"/>
      <c r="GP30" s="174"/>
      <c r="GQ30" s="174"/>
      <c r="GR30" s="174"/>
      <c r="GS30" s="174"/>
      <c r="GT30" s="174"/>
      <c r="GU30" s="174"/>
      <c r="GV30" s="174"/>
      <c r="GW30" s="174"/>
      <c r="GX30" s="174"/>
      <c r="GY30" s="174"/>
      <c r="GZ30" s="174"/>
      <c r="HA30" s="174"/>
      <c r="HB30" s="174"/>
      <c r="HC30" s="174"/>
      <c r="HD30" s="174"/>
      <c r="HE30" s="174"/>
      <c r="HF30" s="174"/>
      <c r="HG30" s="174"/>
      <c r="HH30" s="174"/>
      <c r="HI30" s="174"/>
      <c r="HJ30" s="174"/>
      <c r="HK30" s="174"/>
      <c r="HL30" s="174"/>
      <c r="HM30" s="174"/>
      <c r="HN30" s="174"/>
      <c r="HO30" s="174"/>
      <c r="HP30" s="174"/>
      <c r="HQ30" s="174"/>
      <c r="HR30" s="174"/>
      <c r="HS30" s="174"/>
      <c r="HT30" s="174"/>
      <c r="HU30" s="174"/>
      <c r="HV30" s="174"/>
      <c r="HW30" s="174"/>
      <c r="HX30" s="174"/>
      <c r="HY30" s="174"/>
      <c r="HZ30" s="174"/>
      <c r="IA30" s="174"/>
      <c r="IB30" s="174"/>
      <c r="IC30" s="174"/>
      <c r="ID30" s="174"/>
      <c r="IE30" s="174"/>
      <c r="IF30" s="174"/>
      <c r="IG30" s="174"/>
      <c r="IH30" s="174"/>
      <c r="II30" s="174"/>
      <c r="IJ30" s="174"/>
      <c r="IK30" s="174"/>
      <c r="IL30" s="174"/>
      <c r="IM30" s="174"/>
      <c r="IN30" s="174"/>
      <c r="IO30" s="174"/>
      <c r="IP30" s="174"/>
      <c r="IQ30" s="174"/>
      <c r="IR30" s="174"/>
      <c r="IS30" s="174"/>
      <c r="IT30" s="174"/>
      <c r="IU30" s="174"/>
      <c r="IV30" s="174"/>
      <c r="IW30" s="174"/>
      <c r="IX30" s="174"/>
      <c r="IY30" s="174"/>
      <c r="IZ30" s="174"/>
      <c r="JA30" s="174"/>
      <c r="JB30" s="174"/>
      <c r="JC30" s="174"/>
      <c r="JD30" s="174"/>
      <c r="JE30" s="174"/>
      <c r="JF30" s="174"/>
      <c r="JG30" s="174"/>
      <c r="JH30" s="174"/>
      <c r="JI30" s="174"/>
      <c r="JJ30" s="174"/>
      <c r="JK30" s="174"/>
      <c r="JL30" s="174"/>
      <c r="JM30" s="174"/>
      <c r="JN30" s="174"/>
      <c r="JO30" s="174"/>
      <c r="JP30" s="174"/>
      <c r="JQ30" s="174"/>
      <c r="JR30" s="174"/>
      <c r="JS30" s="174"/>
      <c r="JT30" s="174"/>
      <c r="JU30" s="174"/>
      <c r="JV30" s="174"/>
      <c r="JW30" s="174"/>
      <c r="JX30" s="174"/>
      <c r="JY30" s="174"/>
      <c r="JZ30" s="174"/>
      <c r="KA30" s="174"/>
      <c r="KB30" s="174"/>
      <c r="KC30" s="174"/>
      <c r="KD30" s="174"/>
      <c r="KE30" s="174"/>
      <c r="KF30" s="174"/>
      <c r="KG30" s="174"/>
      <c r="KH30" s="174"/>
      <c r="KI30" s="174"/>
      <c r="KJ30" s="174"/>
      <c r="KK30" s="174"/>
      <c r="KL30" s="174"/>
      <c r="KM30" s="174"/>
      <c r="KN30" s="174"/>
      <c r="KO30" s="174"/>
      <c r="KP30" s="174"/>
      <c r="KQ30" s="174"/>
      <c r="KR30" s="174"/>
      <c r="KS30" s="174"/>
      <c r="KT30" s="174"/>
      <c r="KU30" s="174"/>
      <c r="KV30" s="174"/>
      <c r="KW30" s="174"/>
      <c r="KX30" s="174"/>
      <c r="KY30" s="174"/>
      <c r="KZ30" s="174"/>
      <c r="LA30" s="174"/>
      <c r="LB30" s="174"/>
      <c r="LC30" s="174"/>
      <c r="LD30" s="174"/>
      <c r="LE30" s="174"/>
      <c r="LF30" s="174"/>
      <c r="LG30" s="174"/>
      <c r="LH30" s="174"/>
      <c r="LI30" s="174"/>
      <c r="LJ30" s="174"/>
      <c r="LK30" s="174"/>
      <c r="LL30" s="174"/>
      <c r="LM30" s="174"/>
      <c r="LN30" s="174"/>
      <c r="LO30" s="174"/>
      <c r="LP30" s="174"/>
      <c r="LQ30" s="174"/>
      <c r="LR30" s="174"/>
      <c r="LS30" s="174"/>
      <c r="LT30" s="174"/>
      <c r="LU30" s="174"/>
      <c r="LV30" s="174"/>
      <c r="LW30" s="174"/>
      <c r="LX30" s="174"/>
      <c r="LY30" s="174"/>
      <c r="LZ30" s="174"/>
      <c r="MA30" s="174"/>
      <c r="MB30" s="174"/>
      <c r="MC30" s="174"/>
      <c r="MD30" s="174"/>
      <c r="ME30" s="174"/>
      <c r="MF30" s="174"/>
      <c r="MG30" s="174"/>
      <c r="MH30" s="174"/>
      <c r="MI30" s="174"/>
      <c r="MJ30" s="174"/>
      <c r="MK30" s="174"/>
      <c r="ML30" s="174"/>
      <c r="MM30" s="174"/>
      <c r="MN30" s="174"/>
      <c r="MO30" s="174"/>
      <c r="MP30" s="174"/>
      <c r="MQ30" s="174"/>
      <c r="MR30" s="174"/>
      <c r="MS30" s="174"/>
      <c r="MT30" s="174"/>
      <c r="MU30" s="174"/>
      <c r="MV30" s="174"/>
      <c r="MW30" s="174"/>
      <c r="MX30" s="174"/>
      <c r="MY30" s="174"/>
      <c r="MZ30" s="174"/>
      <c r="NA30" s="174"/>
      <c r="NB30" s="174"/>
      <c r="NC30" s="174"/>
      <c r="ND30" s="174"/>
      <c r="NE30" s="174"/>
      <c r="NF30" s="174"/>
      <c r="NG30" s="174"/>
      <c r="NH30" s="174"/>
      <c r="NI30" s="174"/>
      <c r="NJ30" s="174"/>
      <c r="NK30" s="174"/>
      <c r="NL30" s="174"/>
      <c r="NM30" s="174"/>
      <c r="NN30" s="174"/>
      <c r="NO30" s="174"/>
      <c r="NP30" s="174"/>
      <c r="NQ30" s="174"/>
      <c r="NR30" s="174"/>
      <c r="NS30" s="174"/>
      <c r="NT30" s="174"/>
      <c r="NU30" s="174"/>
      <c r="NV30" s="174"/>
      <c r="NW30" s="174"/>
      <c r="NX30" s="174"/>
      <c r="NY30" s="174"/>
      <c r="NZ30" s="174"/>
      <c r="OA30" s="174"/>
      <c r="OB30" s="174"/>
      <c r="OC30" s="174"/>
      <c r="OD30" s="174"/>
      <c r="OE30" s="174"/>
      <c r="OF30" s="174"/>
      <c r="OG30" s="174"/>
      <c r="OH30" s="174"/>
      <c r="OI30" s="174"/>
      <c r="OJ30" s="174"/>
      <c r="OK30" s="174"/>
      <c r="OL30" s="174"/>
      <c r="OM30" s="174"/>
      <c r="ON30" s="174"/>
      <c r="OO30" s="174"/>
      <c r="OP30" s="174"/>
      <c r="OQ30" s="174"/>
      <c r="OR30" s="174"/>
      <c r="OS30" s="174"/>
      <c r="OT30" s="174"/>
      <c r="OU30" s="174"/>
      <c r="OV30" s="174"/>
      <c r="OW30" s="174"/>
      <c r="OX30" s="174"/>
      <c r="OY30" s="174"/>
      <c r="OZ30" s="174"/>
      <c r="PA30" s="174"/>
      <c r="PB30" s="174"/>
      <c r="PC30" s="174"/>
      <c r="PD30" s="174"/>
      <c r="PE30" s="174"/>
      <c r="PF30" s="174"/>
      <c r="PG30" s="174"/>
      <c r="PH30" s="174"/>
      <c r="PI30" s="174"/>
      <c r="PJ30" s="174"/>
      <c r="PK30" s="174"/>
      <c r="PL30" s="174"/>
      <c r="PM30" s="174"/>
      <c r="PN30" s="174"/>
      <c r="PO30" s="174"/>
      <c r="PP30" s="174"/>
      <c r="PQ30" s="174"/>
      <c r="PR30" s="174"/>
      <c r="PS30" s="174"/>
      <c r="PT30" s="174"/>
      <c r="PU30" s="174"/>
      <c r="PV30" s="174"/>
      <c r="PW30" s="174"/>
      <c r="PX30" s="174"/>
      <c r="PY30" s="174"/>
      <c r="PZ30" s="174"/>
      <c r="QA30" s="174"/>
      <c r="QB30" s="174"/>
      <c r="QC30" s="174"/>
      <c r="QD30" s="174"/>
      <c r="QE30" s="174"/>
      <c r="QF30" s="174"/>
      <c r="QG30" s="174"/>
      <c r="QH30" s="174"/>
      <c r="QI30" s="174"/>
      <c r="QJ30" s="174"/>
      <c r="QK30" s="174"/>
      <c r="QL30" s="174"/>
      <c r="QM30" s="174"/>
      <c r="QN30" s="174"/>
      <c r="QO30" s="174"/>
      <c r="QP30" s="174"/>
      <c r="QQ30" s="174"/>
      <c r="QR30" s="174"/>
      <c r="QS30" s="174"/>
      <c r="QT30" s="174"/>
      <c r="QU30" s="174"/>
      <c r="QV30" s="174"/>
      <c r="QW30" s="174"/>
      <c r="QX30" s="174"/>
      <c r="QY30" s="174"/>
      <c r="QZ30" s="174"/>
      <c r="RA30" s="174"/>
      <c r="RB30" s="174"/>
      <c r="RC30" s="174"/>
      <c r="RD30" s="174"/>
      <c r="RE30" s="174"/>
      <c r="RF30" s="174"/>
      <c r="RG30" s="174"/>
      <c r="RH30" s="174"/>
      <c r="RI30" s="174"/>
      <c r="RJ30" s="174"/>
      <c r="RK30" s="174"/>
      <c r="RL30" s="174"/>
      <c r="RM30" s="174"/>
      <c r="RN30" s="174"/>
      <c r="RO30" s="174"/>
      <c r="RP30" s="174"/>
      <c r="RQ30" s="174"/>
      <c r="RR30" s="174"/>
      <c r="RS30" s="174"/>
      <c r="RT30" s="174"/>
      <c r="RU30" s="174"/>
      <c r="RV30" s="174"/>
      <c r="RW30" s="174"/>
      <c r="RX30" s="174"/>
      <c r="RY30" s="174"/>
      <c r="RZ30" s="174"/>
      <c r="SA30" s="174"/>
      <c r="SB30" s="174"/>
      <c r="SC30" s="174"/>
      <c r="SD30" s="174"/>
      <c r="SE30" s="174"/>
      <c r="SF30" s="174"/>
      <c r="SG30" s="174"/>
      <c r="SH30" s="174"/>
      <c r="SI30" s="174"/>
      <c r="SJ30" s="174"/>
      <c r="SK30" s="174"/>
      <c r="SL30" s="174"/>
      <c r="SM30" s="174"/>
      <c r="SN30" s="174"/>
      <c r="SO30" s="174"/>
      <c r="SP30" s="174"/>
      <c r="SQ30" s="174"/>
      <c r="SR30" s="174"/>
      <c r="SS30" s="174"/>
      <c r="ST30" s="174"/>
      <c r="SU30" s="174"/>
      <c r="SV30" s="174"/>
      <c r="SW30" s="174"/>
      <c r="SX30" s="174"/>
      <c r="SY30" s="174"/>
      <c r="SZ30" s="174"/>
      <c r="TA30" s="174"/>
      <c r="TB30" s="174"/>
      <c r="TC30" s="174"/>
      <c r="TD30" s="174"/>
      <c r="TE30" s="174"/>
      <c r="TF30" s="174"/>
      <c r="TG30" s="174"/>
      <c r="TH30" s="174"/>
      <c r="TI30" s="174"/>
      <c r="TJ30" s="174"/>
      <c r="TK30" s="174"/>
      <c r="TL30" s="174"/>
      <c r="TM30" s="174"/>
      <c r="TN30" s="174"/>
      <c r="TO30" s="174"/>
      <c r="TP30" s="174"/>
      <c r="TQ30" s="174"/>
      <c r="TR30" s="174"/>
      <c r="TS30" s="174"/>
      <c r="TT30" s="174"/>
      <c r="TU30" s="174"/>
      <c r="TV30" s="174"/>
      <c r="TW30" s="174"/>
      <c r="TX30" s="174"/>
      <c r="TY30" s="174"/>
      <c r="TZ30" s="174"/>
      <c r="UA30" s="174"/>
      <c r="UB30" s="174"/>
      <c r="UC30" s="174"/>
      <c r="UD30" s="174"/>
      <c r="UE30" s="174"/>
      <c r="UF30" s="174"/>
      <c r="UG30" s="174"/>
      <c r="UH30" s="174"/>
      <c r="UI30" s="174"/>
      <c r="UJ30" s="174"/>
      <c r="UK30" s="174"/>
      <c r="UL30" s="174"/>
      <c r="UM30" s="174"/>
      <c r="UN30" s="174"/>
      <c r="UO30" s="174"/>
      <c r="UP30" s="174"/>
      <c r="UQ30" s="174"/>
      <c r="UR30" s="174"/>
      <c r="US30" s="174"/>
      <c r="UT30" s="174"/>
      <c r="UU30" s="174"/>
      <c r="UV30" s="174"/>
      <c r="UW30" s="174"/>
      <c r="UX30" s="174"/>
      <c r="UY30" s="174"/>
      <c r="UZ30" s="174"/>
      <c r="VA30" s="174"/>
      <c r="VB30" s="174"/>
      <c r="VC30" s="174"/>
      <c r="VD30" s="174"/>
      <c r="VE30" s="174"/>
      <c r="VF30" s="174"/>
      <c r="VG30" s="174"/>
      <c r="VH30" s="174"/>
      <c r="VI30" s="174"/>
      <c r="VJ30" s="174"/>
      <c r="VK30" s="174"/>
      <c r="VL30" s="174"/>
      <c r="VM30" s="174"/>
      <c r="VN30" s="174"/>
      <c r="VO30" s="174"/>
      <c r="VP30" s="174"/>
      <c r="VQ30" s="174"/>
      <c r="VR30" s="174"/>
      <c r="VS30" s="174"/>
      <c r="VT30" s="174"/>
      <c r="VU30" s="174"/>
      <c r="VV30" s="174"/>
      <c r="VW30" s="174"/>
      <c r="VX30" s="174"/>
      <c r="VY30" s="174"/>
      <c r="VZ30" s="174"/>
      <c r="WA30" s="174"/>
      <c r="WB30" s="174"/>
      <c r="WC30" s="174"/>
      <c r="WD30" s="174"/>
      <c r="WE30" s="174"/>
      <c r="WF30" s="174"/>
      <c r="WG30" s="174"/>
      <c r="WH30" s="174"/>
      <c r="WI30" s="174"/>
      <c r="WJ30" s="174"/>
      <c r="WK30" s="174"/>
      <c r="WL30" s="174"/>
      <c r="WM30" s="174"/>
      <c r="WN30" s="174"/>
      <c r="WO30" s="174"/>
      <c r="WP30" s="174"/>
      <c r="WQ30" s="174"/>
      <c r="WR30" s="174"/>
      <c r="WS30" s="174"/>
      <c r="WT30" s="174"/>
      <c r="WU30" s="174"/>
      <c r="WV30" s="174"/>
      <c r="WW30" s="174"/>
      <c r="WX30" s="174"/>
      <c r="WY30" s="174"/>
      <c r="WZ30" s="174"/>
      <c r="XA30" s="174"/>
      <c r="XB30" s="174"/>
      <c r="XC30" s="174"/>
      <c r="XD30" s="174"/>
      <c r="XE30" s="174"/>
      <c r="XF30" s="174"/>
      <c r="XG30" s="174"/>
      <c r="XH30" s="174"/>
      <c r="XI30" s="174"/>
      <c r="XJ30" s="174"/>
      <c r="XK30" s="174"/>
      <c r="XL30" s="174"/>
      <c r="XM30" s="174"/>
      <c r="XN30" s="174"/>
      <c r="XO30" s="174"/>
      <c r="XP30" s="174"/>
      <c r="XQ30" s="174"/>
      <c r="XR30" s="174"/>
      <c r="XS30" s="174"/>
      <c r="XT30" s="174"/>
      <c r="XU30" s="174"/>
      <c r="XV30" s="174"/>
      <c r="XW30" s="174"/>
      <c r="XX30" s="174"/>
      <c r="XY30" s="174"/>
      <c r="XZ30" s="174"/>
      <c r="YA30" s="174"/>
      <c r="YB30" s="174"/>
      <c r="YC30" s="174"/>
      <c r="YD30" s="174"/>
      <c r="YE30" s="174"/>
      <c r="YF30" s="174"/>
      <c r="YG30" s="174"/>
      <c r="YH30" s="174"/>
      <c r="YI30" s="174"/>
      <c r="YJ30" s="174"/>
      <c r="YK30" s="174"/>
      <c r="YL30" s="174"/>
      <c r="YM30" s="174"/>
      <c r="YN30" s="174"/>
      <c r="YO30" s="174"/>
      <c r="YP30" s="174"/>
      <c r="YQ30" s="174"/>
      <c r="YR30" s="174"/>
      <c r="YS30" s="174"/>
      <c r="YT30" s="174"/>
      <c r="YU30" s="174"/>
      <c r="YV30" s="174"/>
      <c r="YW30" s="174"/>
      <c r="YX30" s="174"/>
      <c r="YY30" s="174"/>
      <c r="YZ30" s="174"/>
      <c r="ZA30" s="174"/>
      <c r="ZB30" s="174"/>
      <c r="ZC30" s="174"/>
      <c r="ZD30" s="174"/>
      <c r="ZE30" s="174"/>
      <c r="ZF30" s="174"/>
      <c r="ZG30" s="174"/>
      <c r="ZH30" s="174"/>
      <c r="ZI30" s="174"/>
      <c r="ZJ30" s="174"/>
      <c r="ZK30" s="174"/>
      <c r="ZL30" s="174"/>
      <c r="ZM30" s="174"/>
      <c r="ZN30" s="174"/>
      <c r="ZO30" s="174"/>
      <c r="ZP30" s="174"/>
      <c r="ZQ30" s="174"/>
      <c r="ZR30" s="174"/>
      <c r="ZS30" s="174"/>
      <c r="ZT30" s="174"/>
      <c r="ZU30" s="174"/>
      <c r="ZV30" s="174"/>
      <c r="ZW30" s="174"/>
      <c r="ZX30" s="174"/>
      <c r="ZY30" s="174"/>
      <c r="ZZ30" s="174"/>
      <c r="AAA30" s="174"/>
      <c r="AAB30" s="174"/>
      <c r="AAC30" s="174"/>
      <c r="AAD30" s="174"/>
      <c r="AAE30" s="174"/>
      <c r="AAF30" s="174"/>
      <c r="AAG30" s="174"/>
      <c r="AAH30" s="174"/>
      <c r="AAI30" s="174"/>
      <c r="AAJ30" s="174"/>
      <c r="AAK30" s="174"/>
      <c r="AAL30" s="174"/>
      <c r="AAM30" s="174"/>
      <c r="AAN30" s="174"/>
      <c r="AAO30" s="174"/>
      <c r="AAP30" s="174"/>
      <c r="AAQ30" s="174"/>
      <c r="AAR30" s="174"/>
      <c r="AAS30" s="174"/>
      <c r="AAT30" s="174"/>
      <c r="AAU30" s="174"/>
      <c r="AAV30" s="174"/>
      <c r="AAW30" s="174"/>
      <c r="AAX30" s="174"/>
      <c r="AAY30" s="174"/>
      <c r="AAZ30" s="174"/>
      <c r="ABA30" s="174"/>
      <c r="ABB30" s="174"/>
      <c r="ABC30" s="174"/>
      <c r="ABD30" s="174"/>
      <c r="ABE30" s="174"/>
      <c r="ABF30" s="174"/>
      <c r="ABG30" s="174"/>
      <c r="ABH30" s="174"/>
      <c r="ABI30" s="174"/>
      <c r="ABJ30" s="174"/>
      <c r="ABK30" s="174"/>
      <c r="ABL30" s="174"/>
      <c r="ABM30" s="174"/>
      <c r="ABN30" s="174"/>
      <c r="ABO30" s="174"/>
      <c r="ABP30" s="174"/>
      <c r="ABQ30" s="174"/>
      <c r="ABR30" s="174"/>
      <c r="ABS30" s="174"/>
      <c r="ABT30" s="174"/>
      <c r="ABU30" s="174"/>
      <c r="ABV30" s="174"/>
      <c r="ABW30" s="174"/>
      <c r="ABX30" s="174"/>
      <c r="ABY30" s="174"/>
      <c r="ABZ30" s="174"/>
      <c r="ACA30" s="174"/>
      <c r="ACB30" s="174"/>
      <c r="ACC30" s="174"/>
      <c r="ACD30" s="174"/>
      <c r="ACE30" s="174"/>
      <c r="ACF30" s="174"/>
      <c r="ACG30" s="174"/>
      <c r="ACH30" s="174"/>
      <c r="ACI30" s="174"/>
      <c r="ACJ30" s="174"/>
      <c r="ACK30" s="174"/>
      <c r="ACL30" s="174"/>
      <c r="ACM30" s="174"/>
      <c r="ACN30" s="174"/>
      <c r="ACO30" s="174"/>
      <c r="ACP30" s="174"/>
      <c r="ACQ30" s="174"/>
      <c r="ACR30" s="174"/>
      <c r="ACS30" s="174"/>
      <c r="ACT30" s="174"/>
      <c r="ACU30" s="174"/>
      <c r="ACV30" s="174"/>
      <c r="ACW30" s="174"/>
      <c r="ACX30" s="174"/>
      <c r="ACY30" s="174"/>
      <c r="ACZ30" s="174"/>
      <c r="ADA30" s="174"/>
      <c r="ADB30" s="174"/>
      <c r="ADC30" s="174"/>
      <c r="ADD30" s="174"/>
      <c r="ADE30" s="174"/>
      <c r="ADF30" s="174"/>
      <c r="ADG30" s="174"/>
      <c r="ADH30" s="174"/>
      <c r="ADI30" s="174"/>
      <c r="ADJ30" s="174"/>
      <c r="ADK30" s="174"/>
      <c r="ADL30" s="174"/>
      <c r="ADM30" s="174"/>
      <c r="ADN30" s="174"/>
      <c r="ADO30" s="174"/>
      <c r="ADP30" s="174"/>
      <c r="ADQ30" s="174"/>
      <c r="ADR30" s="174"/>
      <c r="ADS30" s="174"/>
      <c r="ADT30" s="174"/>
      <c r="ADU30" s="174"/>
      <c r="ADV30" s="174"/>
      <c r="ADW30" s="174"/>
      <c r="ADX30" s="174"/>
      <c r="ADY30" s="174"/>
      <c r="ADZ30" s="174"/>
      <c r="AEA30" s="174"/>
      <c r="AEB30" s="174"/>
      <c r="AEC30" s="174"/>
      <c r="AED30" s="174"/>
      <c r="AEE30" s="174"/>
      <c r="AEF30" s="174"/>
      <c r="AEG30" s="174"/>
      <c r="AEH30" s="174"/>
      <c r="AEI30" s="174"/>
      <c r="AEJ30" s="174"/>
      <c r="AEK30" s="174"/>
      <c r="AEL30" s="174"/>
      <c r="AEM30" s="174"/>
      <c r="AEN30" s="174"/>
      <c r="AEO30" s="174"/>
      <c r="AEP30" s="174"/>
      <c r="AEQ30" s="174"/>
      <c r="AER30" s="174"/>
      <c r="AES30" s="174"/>
      <c r="AET30" s="174"/>
      <c r="AEU30" s="174"/>
      <c r="AEV30" s="174"/>
      <c r="AEW30" s="174"/>
      <c r="AEX30" s="174"/>
      <c r="AEY30" s="174"/>
      <c r="AEZ30" s="174"/>
      <c r="AFA30" s="174"/>
      <c r="AFB30" s="174"/>
      <c r="AFC30" s="174"/>
      <c r="AFD30" s="174"/>
      <c r="AFE30" s="174"/>
      <c r="AFF30" s="174"/>
      <c r="AFG30" s="174"/>
      <c r="AFH30" s="174"/>
      <c r="AFI30" s="174"/>
      <c r="AFJ30" s="174"/>
      <c r="AFK30" s="174"/>
      <c r="AFL30" s="174"/>
      <c r="AFM30" s="174"/>
      <c r="AFN30" s="174"/>
      <c r="AFO30" s="174"/>
      <c r="AFP30" s="174"/>
      <c r="AFQ30" s="174"/>
      <c r="AFR30" s="174"/>
      <c r="AFS30" s="174"/>
      <c r="AFT30" s="174"/>
      <c r="AFU30" s="174"/>
      <c r="AFV30" s="174"/>
      <c r="AFW30" s="174"/>
      <c r="AFX30" s="174"/>
      <c r="AFY30" s="174"/>
      <c r="AFZ30" s="174"/>
      <c r="AGA30" s="174"/>
      <c r="AGB30" s="174"/>
      <c r="AGC30" s="174"/>
      <c r="AGD30" s="174"/>
      <c r="AGE30" s="174"/>
      <c r="AGF30" s="174"/>
      <c r="AGG30" s="174"/>
      <c r="AGH30" s="174"/>
      <c r="AGI30" s="174"/>
      <c r="AGJ30" s="174"/>
      <c r="AGK30" s="174"/>
      <c r="AGL30" s="174"/>
      <c r="AGM30" s="174"/>
      <c r="AGN30" s="174"/>
      <c r="AGO30" s="174"/>
      <c r="AGP30" s="174"/>
      <c r="AGQ30" s="174"/>
      <c r="AGR30" s="174"/>
      <c r="AGS30" s="174"/>
      <c r="AGT30" s="174"/>
      <c r="AGU30" s="174"/>
      <c r="AGV30" s="174"/>
      <c r="AGW30" s="174"/>
      <c r="AGX30" s="174"/>
      <c r="AGY30" s="174"/>
      <c r="AGZ30" s="174"/>
      <c r="AHA30" s="174"/>
      <c r="AHB30" s="174"/>
      <c r="AHC30" s="174"/>
      <c r="AHD30" s="174"/>
      <c r="AHE30" s="174"/>
      <c r="AHF30" s="174"/>
      <c r="AHG30" s="174"/>
      <c r="AHH30" s="174"/>
      <c r="AHI30" s="174"/>
      <c r="AHJ30" s="174"/>
      <c r="AHK30" s="174"/>
      <c r="AHL30" s="174"/>
      <c r="AHM30" s="174"/>
      <c r="AHN30" s="174"/>
      <c r="AHO30" s="174"/>
      <c r="AHP30" s="174"/>
      <c r="AHQ30" s="174"/>
      <c r="AHR30" s="174"/>
      <c r="AHS30" s="174"/>
      <c r="AHT30" s="174"/>
      <c r="AHU30" s="174"/>
      <c r="AHV30" s="174"/>
      <c r="AHW30" s="174"/>
      <c r="AHX30" s="174"/>
      <c r="AHY30" s="174"/>
      <c r="AHZ30" s="174"/>
      <c r="AIA30" s="174"/>
      <c r="AIB30" s="174"/>
      <c r="AIC30" s="174"/>
      <c r="AID30" s="174"/>
      <c r="AIE30" s="174"/>
      <c r="AIF30" s="174"/>
      <c r="AIG30" s="174"/>
      <c r="AIH30" s="174"/>
      <c r="AII30" s="174"/>
      <c r="AIJ30" s="174"/>
      <c r="AIK30" s="174"/>
      <c r="AIL30" s="174"/>
      <c r="AIM30" s="174"/>
      <c r="AIN30" s="174"/>
      <c r="AIO30" s="174"/>
      <c r="AIP30" s="174"/>
      <c r="AIQ30" s="174"/>
      <c r="AIR30" s="174"/>
      <c r="AIS30" s="174"/>
      <c r="AIT30" s="174"/>
      <c r="AIU30" s="174"/>
      <c r="AIV30" s="174"/>
      <c r="AIW30" s="174"/>
      <c r="AIX30" s="174"/>
      <c r="AIY30" s="174"/>
      <c r="AIZ30" s="174"/>
      <c r="AJA30" s="174"/>
      <c r="AJB30" s="174"/>
      <c r="AJC30" s="174"/>
      <c r="AJD30" s="174"/>
      <c r="AJE30" s="174"/>
      <c r="AJF30" s="174"/>
      <c r="AJG30" s="174"/>
      <c r="AJH30" s="174"/>
      <c r="AJI30" s="174"/>
      <c r="AJJ30" s="174"/>
      <c r="AJK30" s="174"/>
      <c r="AJL30" s="174"/>
      <c r="AJM30" s="174"/>
      <c r="AJN30" s="174"/>
      <c r="AJO30" s="174"/>
      <c r="AJP30" s="174"/>
      <c r="AJQ30" s="174"/>
      <c r="AJR30" s="174"/>
      <c r="AJS30" s="174"/>
      <c r="AJT30" s="174"/>
      <c r="AJU30" s="174"/>
      <c r="AJV30" s="174"/>
      <c r="AJW30" s="174"/>
      <c r="AJX30" s="174"/>
      <c r="AJY30" s="174"/>
      <c r="AJZ30" s="174"/>
      <c r="AKA30" s="174"/>
      <c r="AKB30" s="174"/>
      <c r="AKC30" s="174"/>
      <c r="AKD30" s="174"/>
      <c r="AKE30" s="174"/>
      <c r="AKF30" s="174"/>
      <c r="AKG30" s="174"/>
      <c r="AKH30" s="174"/>
      <c r="AKI30" s="174"/>
      <c r="AKJ30" s="174"/>
      <c r="AKK30" s="174"/>
      <c r="AKL30" s="174"/>
      <c r="AKM30" s="174"/>
      <c r="AKN30" s="174"/>
      <c r="AKO30" s="174"/>
      <c r="AKP30" s="174"/>
      <c r="AKQ30" s="174"/>
      <c r="AKR30" s="174"/>
      <c r="AKS30" s="174"/>
      <c r="AKT30" s="174"/>
      <c r="AKU30" s="174"/>
      <c r="AKV30" s="174"/>
      <c r="AKW30" s="174"/>
      <c r="AKX30" s="174"/>
      <c r="AKY30" s="174"/>
      <c r="AKZ30" s="174"/>
      <c r="ALA30" s="174"/>
      <c r="ALB30" s="174"/>
      <c r="ALC30" s="174"/>
      <c r="ALD30" s="174"/>
      <c r="ALE30" s="174"/>
      <c r="ALF30" s="174"/>
      <c r="ALG30" s="174"/>
      <c r="ALH30" s="174"/>
      <c r="ALI30" s="174"/>
      <c r="ALJ30" s="174"/>
      <c r="ALK30" s="174"/>
      <c r="ALL30" s="174"/>
      <c r="ALM30" s="174"/>
      <c r="ALN30" s="174"/>
      <c r="ALO30" s="174"/>
      <c r="ALP30" s="174"/>
      <c r="ALQ30" s="174"/>
      <c r="ALR30" s="174"/>
      <c r="ALS30" s="174"/>
      <c r="ALT30" s="174"/>
      <c r="ALU30" s="174"/>
      <c r="ALV30" s="174"/>
      <c r="ALW30" s="174"/>
      <c r="ALX30" s="174"/>
      <c r="ALY30" s="174"/>
      <c r="ALZ30" s="174"/>
      <c r="AMA30" s="174"/>
      <c r="AMB30" s="174"/>
      <c r="AMC30" s="174"/>
      <c r="AMD30" s="174"/>
      <c r="AME30" s="174"/>
      <c r="AMF30" s="174"/>
      <c r="AMG30" s="174"/>
      <c r="AMH30" s="174"/>
      <c r="AMI30" s="174"/>
      <c r="AMJ30" s="174"/>
      <c r="AMK30" s="174"/>
    </row>
    <row r="31" spans="2:1025" x14ac:dyDescent="0.2">
      <c r="C31" s="191" t="s">
        <v>629</v>
      </c>
    </row>
    <row r="33" spans="3:3" x14ac:dyDescent="0.2">
      <c r="C33" s="189" t="s">
        <v>1</v>
      </c>
    </row>
    <row r="35" spans="3:3" ht="25.5" x14ac:dyDescent="0.2">
      <c r="C35" s="189" t="s">
        <v>310</v>
      </c>
    </row>
    <row r="36" spans="3:3" x14ac:dyDescent="0.2">
      <c r="C36" s="191" t="s">
        <v>630</v>
      </c>
    </row>
    <row r="37" spans="3:3" x14ac:dyDescent="0.2">
      <c r="C37" s="191" t="s">
        <v>631</v>
      </c>
    </row>
    <row r="39" spans="3:3" x14ac:dyDescent="0.2">
      <c r="C39" s="189" t="s">
        <v>2</v>
      </c>
    </row>
    <row r="41" spans="3:3" ht="25.5" x14ac:dyDescent="0.2">
      <c r="C41" s="189" t="s">
        <v>632</v>
      </c>
    </row>
    <row r="42" spans="3:3" x14ac:dyDescent="0.2">
      <c r="C42" s="192"/>
    </row>
    <row r="43" spans="3:3" x14ac:dyDescent="0.2">
      <c r="C43" s="189" t="s">
        <v>641</v>
      </c>
    </row>
    <row r="45" spans="3:3" x14ac:dyDescent="0.2">
      <c r="C45" s="189" t="s">
        <v>633</v>
      </c>
    </row>
    <row r="47" spans="3:3" ht="25.5" x14ac:dyDescent="0.2">
      <c r="C47" s="189" t="s">
        <v>634</v>
      </c>
    </row>
    <row r="49" spans="2:3" ht="25.5" x14ac:dyDescent="0.2">
      <c r="C49" s="189" t="s">
        <v>635</v>
      </c>
    </row>
    <row r="50" spans="2:3" x14ac:dyDescent="0.2">
      <c r="C50" s="192"/>
    </row>
    <row r="51" spans="2:3" ht="25.5" x14ac:dyDescent="0.2">
      <c r="C51" s="1" t="s">
        <v>638</v>
      </c>
    </row>
    <row r="53" spans="2:3" ht="25.5" x14ac:dyDescent="0.2">
      <c r="C53" s="189" t="s">
        <v>636</v>
      </c>
    </row>
    <row r="54" spans="2:3" x14ac:dyDescent="0.2">
      <c r="C54" s="193"/>
    </row>
    <row r="55" spans="2:3" ht="25.5" x14ac:dyDescent="0.2">
      <c r="C55" s="189" t="s">
        <v>3</v>
      </c>
    </row>
    <row r="57" spans="2:3" ht="25.5" x14ac:dyDescent="0.2">
      <c r="C57" s="189" t="s">
        <v>637</v>
      </c>
    </row>
    <row r="59" spans="2:3" x14ac:dyDescent="0.2">
      <c r="C59" s="189" t="s">
        <v>4</v>
      </c>
    </row>
    <row r="62" spans="2:3" x14ac:dyDescent="0.2">
      <c r="B62" s="171" t="s">
        <v>28</v>
      </c>
      <c r="C62" s="172"/>
    </row>
    <row r="64" spans="2:3" x14ac:dyDescent="0.2">
      <c r="C64" s="170" t="s">
        <v>5</v>
      </c>
    </row>
    <row r="66" spans="3:3" ht="25.5" x14ac:dyDescent="0.2">
      <c r="C66" s="170" t="s">
        <v>30</v>
      </c>
    </row>
    <row r="68" spans="3:3" x14ac:dyDescent="0.2">
      <c r="C68" s="170" t="s">
        <v>6</v>
      </c>
    </row>
    <row r="70" spans="3:3" ht="25.5" x14ac:dyDescent="0.2">
      <c r="C70" s="170" t="s">
        <v>363</v>
      </c>
    </row>
    <row r="72" spans="3:3" ht="25.5" x14ac:dyDescent="0.2">
      <c r="C72" s="170" t="s">
        <v>364</v>
      </c>
    </row>
    <row r="74" spans="3:3" ht="25.5" x14ac:dyDescent="0.2">
      <c r="C74" s="170" t="s">
        <v>31</v>
      </c>
    </row>
    <row r="76" spans="3:3" x14ac:dyDescent="0.2">
      <c r="C76" s="170" t="s">
        <v>365</v>
      </c>
    </row>
    <row r="78" spans="3:3" ht="25.5" x14ac:dyDescent="0.2">
      <c r="C78" s="170" t="s">
        <v>275</v>
      </c>
    </row>
    <row r="80" spans="3:3" x14ac:dyDescent="0.2">
      <c r="C80" s="170" t="s">
        <v>281</v>
      </c>
    </row>
    <row r="82" spans="2:3" x14ac:dyDescent="0.2">
      <c r="C82" s="170" t="s">
        <v>32</v>
      </c>
    </row>
    <row r="84" spans="2:3" x14ac:dyDescent="0.2">
      <c r="C84" s="170" t="s">
        <v>33</v>
      </c>
    </row>
    <row r="87" spans="2:3" x14ac:dyDescent="0.2">
      <c r="B87" s="171" t="s">
        <v>29</v>
      </c>
      <c r="C87" s="172"/>
    </row>
  </sheetData>
  <sheetProtection algorithmName="SHA-512" hashValue="kbYxJbWOjJHfaFLlFb9E29JqSRDvlvL/jzzsjvQydFHp+rSs0Pz/4nzu7yDz5g2kxq5JhdVyR1pzqza6K6MGzw==" saltValue="oD/NQOcA2S8w3YtclGul7Q==" spinCount="100000" sheet="1" objects="1" scenarios="1"/>
  <hyperlinks>
    <hyperlink ref="C27" r:id="rId1" display="https://www.gobiernodecanarias.org/medioambiente/temas/entidades_colaboradoras/" xr:uid="{00000000-0004-0000-0000-000000000000}"/>
  </hyperlinks>
  <pageMargins left="0.78749999999999998" right="0.78749999999999998" top="1.05277777777778" bottom="1.05277777777778" header="0.78749999999999998" footer="0.78749999999999998"/>
  <pageSetup paperSize="9" firstPageNumber="0" orientation="portrait" horizontalDpi="300" verticalDpi="300" r:id="rId2"/>
  <headerFooter>
    <oddHeader>&amp;C&amp;"Times New Roman,Normal"&amp;12&amp;A</oddHeader>
    <oddFooter>&amp;C&amp;"Times New Roman,Normal"&amp;12Página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N128"/>
  <sheetViews>
    <sheetView zoomScaleNormal="100" workbookViewId="0">
      <selection activeCell="F7" sqref="F7"/>
    </sheetView>
  </sheetViews>
  <sheetFormatPr baseColWidth="10" defaultColWidth="11.42578125" defaultRowHeight="12.75" x14ac:dyDescent="0.2"/>
  <cols>
    <col min="1" max="1" width="11.42578125" style="238"/>
    <col min="2" max="2" width="18.42578125" style="238" customWidth="1"/>
    <col min="3" max="3" width="28.85546875" style="238" customWidth="1"/>
    <col min="4" max="4" width="19.42578125" style="238" customWidth="1"/>
    <col min="5" max="6" width="19.42578125" style="239" customWidth="1"/>
    <col min="7" max="7" width="13.5703125" style="239" customWidth="1"/>
    <col min="8" max="8" width="13.140625" style="238" customWidth="1"/>
    <col min="9" max="9" width="22.28515625" style="238" customWidth="1"/>
    <col min="10" max="10" width="22.5703125" style="239" customWidth="1"/>
    <col min="11" max="11" width="25.140625" style="239" customWidth="1"/>
    <col min="12" max="12" width="11.42578125" style="238"/>
    <col min="13" max="14" width="20.42578125" style="238" customWidth="1"/>
    <col min="15" max="15" width="11.42578125" style="238"/>
    <col min="16" max="16" width="16.28515625" style="238" customWidth="1"/>
    <col min="17" max="17" width="21.42578125" style="238" customWidth="1"/>
    <col min="18" max="16384" width="11.42578125" style="238"/>
  </cols>
  <sheetData>
    <row r="2" spans="1:14" s="66" customFormat="1" ht="23.25" customHeight="1" x14ac:dyDescent="0.35">
      <c r="B2" s="163"/>
      <c r="C2" s="65"/>
      <c r="D2" s="65"/>
      <c r="E2" s="65"/>
      <c r="F2" s="65"/>
      <c r="G2" s="65"/>
      <c r="H2" s="65"/>
      <c r="I2" s="65"/>
      <c r="J2" s="65"/>
    </row>
    <row r="3" spans="1:14" ht="13.5" thickBot="1" x14ac:dyDescent="0.25"/>
    <row r="4" spans="1:14" s="71" customFormat="1" ht="13.5" thickBot="1" x14ac:dyDescent="0.25">
      <c r="B4" s="67" t="s">
        <v>7</v>
      </c>
      <c r="C4" s="68" t="str">
        <f>PVC!$C$4</f>
        <v xml:space="preserve">Conducción de desagüe de Igueste de San Andrés </v>
      </c>
      <c r="D4" s="70"/>
      <c r="E4" s="70"/>
    </row>
    <row r="5" spans="1:14" s="71" customFormat="1" ht="13.5" thickBot="1" x14ac:dyDescent="0.25">
      <c r="B5" s="67" t="s">
        <v>8</v>
      </c>
      <c r="C5" s="68" t="str">
        <f>PVC!$C$5</f>
        <v xml:space="preserve">Ayuntamiento de Santa Cruz de Tenerife </v>
      </c>
      <c r="D5" s="70"/>
      <c r="E5" s="70"/>
    </row>
    <row r="6" spans="1:14" s="72" customFormat="1" ht="13.5" thickBot="1" x14ac:dyDescent="0.25">
      <c r="B6" s="67" t="s">
        <v>324</v>
      </c>
      <c r="C6" s="68" t="str">
        <f>PVC!$C$6</f>
        <v>VM-172-TF</v>
      </c>
      <c r="H6"/>
      <c r="I6" s="80"/>
    </row>
    <row r="7" spans="1:14" s="71" customFormat="1" ht="13.5" thickBot="1" x14ac:dyDescent="0.25">
      <c r="B7" s="67" t="s">
        <v>9</v>
      </c>
      <c r="C7" s="68" t="str">
        <f>PVC!$C$7</f>
        <v xml:space="preserve">38.4.38.0168 </v>
      </c>
      <c r="D7" s="70"/>
      <c r="E7" s="70"/>
    </row>
    <row r="8" spans="1:14" s="71" customFormat="1" ht="13.5" thickBot="1" x14ac:dyDescent="0.25">
      <c r="B8" s="67" t="s">
        <v>11</v>
      </c>
      <c r="C8" s="68" t="str">
        <f>PVC!$C$8</f>
        <v xml:space="preserve">ARU pretratadas en la ETAR de Igueste de San Andrés </v>
      </c>
      <c r="D8" s="74"/>
      <c r="E8" s="74"/>
      <c r="F8" s="74"/>
      <c r="G8" s="74"/>
      <c r="H8" s="74"/>
      <c r="I8" s="74"/>
      <c r="J8" s="74"/>
      <c r="K8" s="74"/>
      <c r="L8" s="74"/>
      <c r="M8" s="74"/>
      <c r="N8" s="74"/>
    </row>
    <row r="9" spans="1:14" ht="15.75" x14ac:dyDescent="0.25">
      <c r="B9" s="12" t="s">
        <v>10</v>
      </c>
      <c r="C9" s="8">
        <v>2023</v>
      </c>
      <c r="D9" s="9"/>
      <c r="E9" s="9"/>
      <c r="F9" s="9"/>
      <c r="G9" s="9"/>
      <c r="H9" s="9"/>
      <c r="I9" s="9"/>
      <c r="J9" s="31"/>
      <c r="K9" s="9"/>
      <c r="L9"/>
    </row>
    <row r="11" spans="1:14" ht="38.25" customHeight="1" x14ac:dyDescent="0.2">
      <c r="B11" s="411" t="s">
        <v>171</v>
      </c>
      <c r="C11" s="411"/>
      <c r="D11" s="411"/>
      <c r="E11" s="411"/>
      <c r="F11" s="411"/>
      <c r="G11" s="411"/>
      <c r="H11" s="411"/>
      <c r="I11" s="411"/>
      <c r="J11" s="411"/>
      <c r="K11" s="411"/>
    </row>
    <row r="13" spans="1:14" s="240" customFormat="1" ht="25.5" x14ac:dyDescent="0.2">
      <c r="B13" s="412" t="s">
        <v>221</v>
      </c>
      <c r="C13" s="412" t="s">
        <v>222</v>
      </c>
      <c r="D13" s="412" t="s">
        <v>223</v>
      </c>
      <c r="E13" s="412" t="s">
        <v>203</v>
      </c>
      <c r="F13" s="412" t="s">
        <v>204</v>
      </c>
      <c r="G13" s="412" t="s">
        <v>187</v>
      </c>
      <c r="H13" s="241" t="s">
        <v>172</v>
      </c>
      <c r="I13" s="29"/>
      <c r="J13" s="29"/>
      <c r="K13" s="29"/>
      <c r="L13" s="238"/>
    </row>
    <row r="14" spans="1:14" s="240" customFormat="1" ht="18.75" customHeight="1" x14ac:dyDescent="0.2">
      <c r="A14" s="242"/>
      <c r="B14" s="413"/>
      <c r="C14" s="413"/>
      <c r="D14" s="413"/>
      <c r="E14" s="413"/>
      <c r="F14" s="413"/>
      <c r="G14" s="413"/>
      <c r="H14" s="412" t="s">
        <v>170</v>
      </c>
      <c r="I14" s="412" t="s">
        <v>620</v>
      </c>
      <c r="J14" s="243" t="s">
        <v>449</v>
      </c>
      <c r="K14" s="412" t="s">
        <v>325</v>
      </c>
      <c r="L14" s="238"/>
    </row>
    <row r="15" spans="1:14" s="240" customFormat="1" ht="25.5" x14ac:dyDescent="0.2">
      <c r="A15" s="242"/>
      <c r="B15" s="414"/>
      <c r="C15" s="414"/>
      <c r="D15" s="414"/>
      <c r="E15" s="414"/>
      <c r="F15" s="414"/>
      <c r="G15" s="414"/>
      <c r="H15" s="414"/>
      <c r="I15" s="414"/>
      <c r="J15" s="91" t="s">
        <v>659</v>
      </c>
      <c r="K15" s="414"/>
      <c r="L15" s="238"/>
    </row>
    <row r="16" spans="1:14" x14ac:dyDescent="0.2">
      <c r="B16" s="110" t="s">
        <v>169</v>
      </c>
      <c r="C16" s="244" t="s">
        <v>168</v>
      </c>
      <c r="D16" s="245" t="s">
        <v>174</v>
      </c>
      <c r="E16" s="246">
        <v>0.3</v>
      </c>
      <c r="F16" s="246">
        <v>0.7</v>
      </c>
      <c r="G16" s="246"/>
      <c r="H16" s="110" t="s">
        <v>38</v>
      </c>
      <c r="I16" s="301"/>
      <c r="J16" s="301"/>
      <c r="K16" s="247"/>
    </row>
    <row r="17" spans="2:11" x14ac:dyDescent="0.2">
      <c r="B17" s="110" t="s">
        <v>165</v>
      </c>
      <c r="C17" s="244" t="s">
        <v>164</v>
      </c>
      <c r="D17" s="245" t="s">
        <v>175</v>
      </c>
      <c r="E17" s="246">
        <v>0.1</v>
      </c>
      <c r="F17" s="246">
        <v>0.1</v>
      </c>
      <c r="G17" s="246"/>
      <c r="H17" s="110" t="s">
        <v>38</v>
      </c>
      <c r="I17" s="301"/>
      <c r="J17" s="301"/>
      <c r="K17" s="247"/>
    </row>
    <row r="18" spans="2:11" x14ac:dyDescent="0.2">
      <c r="B18" s="110" t="s">
        <v>157</v>
      </c>
      <c r="C18" s="244" t="s">
        <v>156</v>
      </c>
      <c r="D18" s="245" t="s">
        <v>174</v>
      </c>
      <c r="E18" s="246">
        <v>0.6</v>
      </c>
      <c r="F18" s="248">
        <v>2</v>
      </c>
      <c r="G18" s="246"/>
      <c r="H18" s="110" t="s">
        <v>38</v>
      </c>
      <c r="I18" s="301"/>
      <c r="J18" s="301"/>
      <c r="K18" s="247"/>
    </row>
    <row r="19" spans="2:11" x14ac:dyDescent="0.2">
      <c r="B19" s="110" t="s">
        <v>153</v>
      </c>
      <c r="C19" s="244" t="s">
        <v>152</v>
      </c>
      <c r="D19" s="245" t="s">
        <v>174</v>
      </c>
      <c r="E19" s="246">
        <v>8</v>
      </c>
      <c r="F19" s="246">
        <v>50</v>
      </c>
      <c r="G19" s="246"/>
      <c r="H19" s="110" t="s">
        <v>38</v>
      </c>
      <c r="I19" s="301"/>
      <c r="J19" s="301"/>
      <c r="K19" s="247"/>
    </row>
    <row r="20" spans="2:11" x14ac:dyDescent="0.2">
      <c r="B20" s="110" t="s">
        <v>149</v>
      </c>
      <c r="C20" s="244" t="s">
        <v>176</v>
      </c>
      <c r="D20" s="245" t="s">
        <v>177</v>
      </c>
      <c r="E20" s="246">
        <v>2.0000000000000001E-4</v>
      </c>
      <c r="F20" s="246">
        <v>1.4E-2</v>
      </c>
      <c r="G20" s="246">
        <v>8.5000000000000006E-3</v>
      </c>
      <c r="H20" s="110" t="s">
        <v>38</v>
      </c>
      <c r="I20" s="301"/>
      <c r="J20" s="301"/>
      <c r="K20" s="92"/>
    </row>
    <row r="21" spans="2:11" x14ac:dyDescent="0.2">
      <c r="B21" s="404" t="s">
        <v>142</v>
      </c>
      <c r="C21" s="407" t="s">
        <v>178</v>
      </c>
      <c r="D21" s="401" t="s">
        <v>175</v>
      </c>
      <c r="E21" s="391">
        <v>0.2</v>
      </c>
      <c r="F21" s="246" t="s">
        <v>218</v>
      </c>
      <c r="G21" s="391"/>
      <c r="H21" s="404" t="s">
        <v>38</v>
      </c>
      <c r="I21" s="395"/>
      <c r="J21" s="395"/>
      <c r="K21" s="398"/>
    </row>
    <row r="22" spans="2:11" x14ac:dyDescent="0.2">
      <c r="B22" s="405"/>
      <c r="C22" s="408"/>
      <c r="D22" s="402"/>
      <c r="E22" s="403"/>
      <c r="F22" s="246" t="s">
        <v>188</v>
      </c>
      <c r="G22" s="403"/>
      <c r="H22" s="405"/>
      <c r="I22" s="396"/>
      <c r="J22" s="396"/>
      <c r="K22" s="399"/>
    </row>
    <row r="23" spans="2:11" x14ac:dyDescent="0.2">
      <c r="B23" s="405"/>
      <c r="C23" s="408"/>
      <c r="D23" s="402"/>
      <c r="E23" s="403"/>
      <c r="F23" s="246" t="s">
        <v>189</v>
      </c>
      <c r="G23" s="403"/>
      <c r="H23" s="405"/>
      <c r="I23" s="396"/>
      <c r="J23" s="396"/>
      <c r="K23" s="399"/>
    </row>
    <row r="24" spans="2:11" x14ac:dyDescent="0.2">
      <c r="B24" s="405"/>
      <c r="C24" s="408"/>
      <c r="D24" s="402"/>
      <c r="E24" s="403"/>
      <c r="F24" s="246" t="s">
        <v>190</v>
      </c>
      <c r="G24" s="403"/>
      <c r="H24" s="405"/>
      <c r="I24" s="396"/>
      <c r="J24" s="396"/>
      <c r="K24" s="399"/>
    </row>
    <row r="25" spans="2:11" x14ac:dyDescent="0.2">
      <c r="B25" s="406"/>
      <c r="C25" s="409"/>
      <c r="D25" s="410"/>
      <c r="E25" s="392"/>
      <c r="F25" s="246" t="s">
        <v>191</v>
      </c>
      <c r="G25" s="392"/>
      <c r="H25" s="406"/>
      <c r="I25" s="397"/>
      <c r="J25" s="397"/>
      <c r="K25" s="400"/>
    </row>
    <row r="26" spans="2:11" x14ac:dyDescent="0.2">
      <c r="B26" s="249"/>
      <c r="C26" s="250" t="s">
        <v>205</v>
      </c>
      <c r="D26" s="251"/>
      <c r="E26" s="252"/>
      <c r="F26" s="246"/>
      <c r="G26" s="252"/>
      <c r="H26" s="249" t="s">
        <v>206</v>
      </c>
      <c r="I26" s="93"/>
      <c r="J26" s="93"/>
      <c r="K26" s="253"/>
    </row>
    <row r="27" spans="2:11" x14ac:dyDescent="0.2">
      <c r="B27" s="110" t="s">
        <v>139</v>
      </c>
      <c r="C27" s="244" t="s">
        <v>138</v>
      </c>
      <c r="D27" s="245" t="s">
        <v>179</v>
      </c>
      <c r="E27" s="246">
        <v>12</v>
      </c>
      <c r="F27" s="246" t="s">
        <v>124</v>
      </c>
      <c r="G27" s="246"/>
      <c r="H27" s="110" t="s">
        <v>38</v>
      </c>
      <c r="I27" s="301"/>
      <c r="J27" s="301"/>
      <c r="K27" s="247"/>
    </row>
    <row r="28" spans="2:11" x14ac:dyDescent="0.2">
      <c r="B28" s="110" t="s">
        <v>137</v>
      </c>
      <c r="C28" s="244" t="s">
        <v>180</v>
      </c>
      <c r="D28" s="245" t="s">
        <v>175</v>
      </c>
      <c r="E28" s="246">
        <v>0.4</v>
      </c>
      <c r="F28" s="246">
        <v>1.4</v>
      </c>
      <c r="G28" s="246"/>
      <c r="H28" s="110" t="s">
        <v>38</v>
      </c>
      <c r="I28" s="301"/>
      <c r="J28" s="301"/>
      <c r="K28" s="247"/>
    </row>
    <row r="29" spans="2:11" x14ac:dyDescent="0.2">
      <c r="B29" s="110" t="s">
        <v>136</v>
      </c>
      <c r="C29" s="244" t="s">
        <v>135</v>
      </c>
      <c r="D29" s="245" t="s">
        <v>174</v>
      </c>
      <c r="E29" s="246">
        <v>0.1</v>
      </c>
      <c r="F29" s="246">
        <v>0.3</v>
      </c>
      <c r="G29" s="246"/>
      <c r="H29" s="110" t="s">
        <v>38</v>
      </c>
      <c r="I29" s="301"/>
      <c r="J29" s="301"/>
      <c r="K29" s="247"/>
    </row>
    <row r="30" spans="2:11" x14ac:dyDescent="0.2">
      <c r="B30" s="110" t="s">
        <v>134</v>
      </c>
      <c r="C30" s="244" t="s">
        <v>133</v>
      </c>
      <c r="D30" s="245" t="s">
        <v>174</v>
      </c>
      <c r="E30" s="246">
        <v>0.03</v>
      </c>
      <c r="F30" s="246">
        <v>0.1</v>
      </c>
      <c r="G30" s="246"/>
      <c r="H30" s="110" t="s">
        <v>38</v>
      </c>
      <c r="I30" s="301"/>
      <c r="J30" s="301"/>
      <c r="K30" s="247"/>
    </row>
    <row r="31" spans="2:11" x14ac:dyDescent="0.2">
      <c r="B31" s="110"/>
      <c r="C31" s="244" t="s">
        <v>207</v>
      </c>
      <c r="D31" s="401" t="s">
        <v>179</v>
      </c>
      <c r="E31" s="391" t="s">
        <v>219</v>
      </c>
      <c r="F31" s="391" t="s">
        <v>124</v>
      </c>
      <c r="G31" s="246"/>
      <c r="H31" s="110" t="s">
        <v>38</v>
      </c>
      <c r="I31" s="94"/>
      <c r="J31" s="94"/>
      <c r="K31" s="247"/>
    </row>
    <row r="32" spans="2:11" x14ac:dyDescent="0.2">
      <c r="B32" s="110" t="s">
        <v>132</v>
      </c>
      <c r="C32" s="244" t="s">
        <v>130</v>
      </c>
      <c r="D32" s="402"/>
      <c r="E32" s="403"/>
      <c r="F32" s="403"/>
      <c r="G32" s="246"/>
      <c r="H32" s="110" t="s">
        <v>38</v>
      </c>
      <c r="I32" s="301"/>
      <c r="J32" s="301"/>
      <c r="K32" s="247"/>
    </row>
    <row r="33" spans="2:11" x14ac:dyDescent="0.2">
      <c r="B33" s="110" t="s">
        <v>131</v>
      </c>
      <c r="C33" s="244" t="s">
        <v>128</v>
      </c>
      <c r="D33" s="402"/>
      <c r="E33" s="403"/>
      <c r="F33" s="403"/>
      <c r="G33" s="246"/>
      <c r="H33" s="110" t="s">
        <v>38</v>
      </c>
      <c r="I33" s="301"/>
      <c r="J33" s="301"/>
      <c r="K33" s="247"/>
    </row>
    <row r="34" spans="2:11" x14ac:dyDescent="0.2">
      <c r="B34" s="110" t="s">
        <v>129</v>
      </c>
      <c r="C34" s="244" t="s">
        <v>126</v>
      </c>
      <c r="D34" s="402"/>
      <c r="E34" s="403"/>
      <c r="F34" s="403"/>
      <c r="G34" s="246"/>
      <c r="H34" s="110" t="s">
        <v>38</v>
      </c>
      <c r="I34" s="301"/>
      <c r="J34" s="301"/>
      <c r="K34" s="247"/>
    </row>
    <row r="35" spans="2:11" x14ac:dyDescent="0.2">
      <c r="B35" s="110" t="s">
        <v>127</v>
      </c>
      <c r="C35" s="244" t="s">
        <v>125</v>
      </c>
      <c r="D35" s="402"/>
      <c r="E35" s="392"/>
      <c r="F35" s="392"/>
      <c r="G35" s="246"/>
      <c r="H35" s="110" t="s">
        <v>38</v>
      </c>
      <c r="I35" s="301"/>
      <c r="J35" s="301"/>
      <c r="K35" s="247"/>
    </row>
    <row r="36" spans="2:11" x14ac:dyDescent="0.2">
      <c r="B36" s="110" t="s">
        <v>124</v>
      </c>
      <c r="C36" s="244" t="s">
        <v>123</v>
      </c>
      <c r="D36" s="245" t="s">
        <v>179</v>
      </c>
      <c r="E36" s="246">
        <v>2.5000000000000001E-2</v>
      </c>
      <c r="F36" s="246" t="s">
        <v>124</v>
      </c>
      <c r="G36" s="246"/>
      <c r="H36" s="110" t="s">
        <v>38</v>
      </c>
      <c r="I36" s="301"/>
      <c r="J36" s="301"/>
      <c r="K36" s="247"/>
    </row>
    <row r="37" spans="2:11" x14ac:dyDescent="0.2">
      <c r="B37" s="110" t="s">
        <v>122</v>
      </c>
      <c r="C37" s="244" t="s">
        <v>121</v>
      </c>
      <c r="D37" s="245"/>
      <c r="E37" s="246">
        <v>0.01</v>
      </c>
      <c r="F37" s="246" t="s">
        <v>124</v>
      </c>
      <c r="G37" s="246"/>
      <c r="H37" s="110" t="s">
        <v>38</v>
      </c>
      <c r="I37" s="301"/>
      <c r="J37" s="301"/>
      <c r="K37" s="247"/>
    </row>
    <row r="38" spans="2:11" x14ac:dyDescent="0.2">
      <c r="B38" s="110" t="s">
        <v>120</v>
      </c>
      <c r="C38" s="244" t="s">
        <v>119</v>
      </c>
      <c r="D38" s="245" t="s">
        <v>174</v>
      </c>
      <c r="E38" s="246">
        <v>10</v>
      </c>
      <c r="F38" s="246" t="s">
        <v>124</v>
      </c>
      <c r="G38" s="246"/>
      <c r="H38" s="110" t="s">
        <v>38</v>
      </c>
      <c r="I38" s="301"/>
      <c r="J38" s="301"/>
      <c r="K38" s="247"/>
    </row>
    <row r="39" spans="2:11" x14ac:dyDescent="0.2">
      <c r="B39" s="110" t="s">
        <v>118</v>
      </c>
      <c r="C39" s="244" t="s">
        <v>117</v>
      </c>
      <c r="D39" s="245" t="s">
        <v>174</v>
      </c>
      <c r="E39" s="246">
        <v>20</v>
      </c>
      <c r="F39" s="246" t="s">
        <v>124</v>
      </c>
      <c r="G39" s="246"/>
      <c r="H39" s="110" t="s">
        <v>38</v>
      </c>
      <c r="I39" s="301"/>
      <c r="J39" s="301"/>
      <c r="K39" s="247"/>
    </row>
    <row r="40" spans="2:11" ht="25.5" x14ac:dyDescent="0.2">
      <c r="B40" s="110" t="s">
        <v>116</v>
      </c>
      <c r="C40" s="244" t="s">
        <v>115</v>
      </c>
      <c r="D40" s="245" t="s">
        <v>175</v>
      </c>
      <c r="E40" s="246">
        <v>1.3</v>
      </c>
      <c r="F40" s="246" t="s">
        <v>124</v>
      </c>
      <c r="G40" s="246"/>
      <c r="H40" s="110" t="s">
        <v>38</v>
      </c>
      <c r="I40" s="92"/>
      <c r="J40" s="301"/>
      <c r="K40" s="247"/>
    </row>
    <row r="41" spans="2:11" x14ac:dyDescent="0.2">
      <c r="B41" s="110" t="s">
        <v>114</v>
      </c>
      <c r="C41" s="244" t="s">
        <v>113</v>
      </c>
      <c r="D41" s="245" t="s">
        <v>174</v>
      </c>
      <c r="E41" s="246">
        <v>0.2</v>
      </c>
      <c r="F41" s="246">
        <v>1.8</v>
      </c>
      <c r="G41" s="246"/>
      <c r="H41" s="110" t="s">
        <v>38</v>
      </c>
      <c r="I41" s="301"/>
      <c r="J41" s="301"/>
      <c r="K41" s="247"/>
    </row>
    <row r="42" spans="2:11" x14ac:dyDescent="0.2">
      <c r="B42" s="110" t="s">
        <v>112</v>
      </c>
      <c r="C42" s="244" t="s">
        <v>111</v>
      </c>
      <c r="D42" s="245" t="s">
        <v>175</v>
      </c>
      <c r="E42" s="246">
        <v>5.0000000000000001E-4</v>
      </c>
      <c r="F42" s="246">
        <v>4.0000000000000001E-3</v>
      </c>
      <c r="G42" s="246"/>
      <c r="H42" s="110" t="s">
        <v>38</v>
      </c>
      <c r="I42" s="301"/>
      <c r="J42" s="301"/>
      <c r="K42" s="247"/>
    </row>
    <row r="43" spans="2:11" x14ac:dyDescent="0.2">
      <c r="B43" s="110" t="s">
        <v>110</v>
      </c>
      <c r="C43" s="244" t="s">
        <v>109</v>
      </c>
      <c r="D43" s="245" t="s">
        <v>174</v>
      </c>
      <c r="E43" s="246">
        <v>6.3E-3</v>
      </c>
      <c r="F43" s="246">
        <v>0.12</v>
      </c>
      <c r="G43" s="246">
        <v>30</v>
      </c>
      <c r="H43" s="110" t="s">
        <v>38</v>
      </c>
      <c r="I43" s="301"/>
      <c r="J43" s="301"/>
      <c r="K43" s="92"/>
    </row>
    <row r="44" spans="2:11" ht="12.75" customHeight="1" x14ac:dyDescent="0.2">
      <c r="B44" s="110" t="s">
        <v>108</v>
      </c>
      <c r="C44" s="244" t="s">
        <v>107</v>
      </c>
      <c r="D44" s="245" t="s">
        <v>175</v>
      </c>
      <c r="E44" s="246">
        <v>0.05</v>
      </c>
      <c r="F44" s="246">
        <v>0.05</v>
      </c>
      <c r="G44" s="246">
        <v>10</v>
      </c>
      <c r="H44" s="110" t="s">
        <v>38</v>
      </c>
      <c r="I44" s="301"/>
      <c r="J44" s="301"/>
      <c r="K44" s="92"/>
    </row>
    <row r="45" spans="2:11" x14ac:dyDescent="0.2">
      <c r="B45" s="110" t="s">
        <v>106</v>
      </c>
      <c r="C45" s="244" t="s">
        <v>105</v>
      </c>
      <c r="D45" s="245" t="s">
        <v>175</v>
      </c>
      <c r="E45" s="246"/>
      <c r="F45" s="246">
        <v>0.6</v>
      </c>
      <c r="G45" s="246">
        <v>55</v>
      </c>
      <c r="H45" s="110" t="s">
        <v>38</v>
      </c>
      <c r="I45" s="301"/>
      <c r="J45" s="301"/>
      <c r="K45" s="92"/>
    </row>
    <row r="46" spans="2:11" x14ac:dyDescent="0.2">
      <c r="B46" s="110" t="s">
        <v>104</v>
      </c>
      <c r="C46" s="244" t="s">
        <v>103</v>
      </c>
      <c r="D46" s="245" t="s">
        <v>175</v>
      </c>
      <c r="E46" s="246">
        <v>2E-3</v>
      </c>
      <c r="F46" s="246">
        <v>0.02</v>
      </c>
      <c r="G46" s="246"/>
      <c r="H46" s="110" t="s">
        <v>38</v>
      </c>
      <c r="I46" s="301"/>
      <c r="J46" s="301"/>
      <c r="K46" s="247"/>
    </row>
    <row r="47" spans="2:11" x14ac:dyDescent="0.2">
      <c r="B47" s="110" t="s">
        <v>102</v>
      </c>
      <c r="C47" s="244" t="s">
        <v>101</v>
      </c>
      <c r="D47" s="245" t="s">
        <v>174</v>
      </c>
      <c r="E47" s="246">
        <v>0.3</v>
      </c>
      <c r="F47" s="246">
        <v>1</v>
      </c>
      <c r="G47" s="246"/>
      <c r="H47" s="110" t="s">
        <v>38</v>
      </c>
      <c r="I47" s="301"/>
      <c r="J47" s="301"/>
      <c r="K47" s="247"/>
    </row>
    <row r="48" spans="2:11" x14ac:dyDescent="0.2">
      <c r="B48" s="110" t="s">
        <v>100</v>
      </c>
      <c r="C48" s="244" t="s">
        <v>99</v>
      </c>
      <c r="D48" s="245" t="s">
        <v>174</v>
      </c>
      <c r="E48" s="246">
        <v>1.3</v>
      </c>
      <c r="F48" s="246">
        <v>14</v>
      </c>
      <c r="G48" s="246"/>
      <c r="H48" s="110" t="s">
        <v>38</v>
      </c>
      <c r="I48" s="301"/>
      <c r="J48" s="301"/>
      <c r="K48" s="247"/>
    </row>
    <row r="49" spans="2:11" x14ac:dyDescent="0.2">
      <c r="B49" s="110" t="s">
        <v>98</v>
      </c>
      <c r="C49" s="244" t="s">
        <v>97</v>
      </c>
      <c r="D49" s="245" t="s">
        <v>175</v>
      </c>
      <c r="E49" s="246"/>
      <c r="F49" s="246">
        <v>7.0000000000000007E-2</v>
      </c>
      <c r="G49" s="246">
        <v>20</v>
      </c>
      <c r="H49" s="110" t="s">
        <v>38</v>
      </c>
      <c r="I49" s="301"/>
      <c r="J49" s="301"/>
      <c r="K49" s="92"/>
    </row>
    <row r="50" spans="2:11" x14ac:dyDescent="0.2">
      <c r="B50" s="110" t="s">
        <v>96</v>
      </c>
      <c r="C50" s="244" t="s">
        <v>95</v>
      </c>
      <c r="D50" s="245" t="s">
        <v>174</v>
      </c>
      <c r="E50" s="246">
        <v>2</v>
      </c>
      <c r="F50" s="246">
        <v>130</v>
      </c>
      <c r="G50" s="246"/>
      <c r="H50" s="110" t="s">
        <v>38</v>
      </c>
      <c r="I50" s="301"/>
      <c r="J50" s="301"/>
      <c r="K50" s="247"/>
    </row>
    <row r="51" spans="2:11" x14ac:dyDescent="0.2">
      <c r="B51" s="110" t="s">
        <v>94</v>
      </c>
      <c r="C51" s="244" t="s">
        <v>93</v>
      </c>
      <c r="D51" s="245" t="s">
        <v>174</v>
      </c>
      <c r="E51" s="246">
        <v>8.6</v>
      </c>
      <c r="F51" s="246">
        <v>34</v>
      </c>
      <c r="G51" s="246"/>
      <c r="H51" s="110" t="s">
        <v>38</v>
      </c>
      <c r="I51" s="301"/>
      <c r="J51" s="301"/>
      <c r="K51" s="247"/>
    </row>
    <row r="52" spans="2:11" ht="25.5" x14ac:dyDescent="0.2">
      <c r="B52" s="110" t="s">
        <v>92</v>
      </c>
      <c r="C52" s="244" t="s">
        <v>209</v>
      </c>
      <c r="D52" s="245" t="s">
        <v>181</v>
      </c>
      <c r="E52" s="246">
        <v>0.3</v>
      </c>
      <c r="F52" s="246">
        <v>2</v>
      </c>
      <c r="G52" s="246"/>
      <c r="H52" s="110" t="s">
        <v>38</v>
      </c>
      <c r="I52" s="301"/>
      <c r="J52" s="301"/>
      <c r="K52" s="247"/>
    </row>
    <row r="53" spans="2:11" ht="25.5" x14ac:dyDescent="0.2">
      <c r="B53" s="110" t="s">
        <v>91</v>
      </c>
      <c r="C53" s="244" t="s">
        <v>90</v>
      </c>
      <c r="D53" s="245" t="s">
        <v>182</v>
      </c>
      <c r="E53" s="246">
        <v>0.01</v>
      </c>
      <c r="F53" s="246" t="s">
        <v>124</v>
      </c>
      <c r="G53" s="246"/>
      <c r="H53" s="110" t="s">
        <v>38</v>
      </c>
      <c r="I53" s="301"/>
      <c r="J53" s="301"/>
      <c r="K53" s="247"/>
    </row>
    <row r="54" spans="2:11" x14ac:dyDescent="0.2">
      <c r="B54" s="110" t="s">
        <v>89</v>
      </c>
      <c r="C54" s="244" t="s">
        <v>88</v>
      </c>
      <c r="D54" s="245" t="s">
        <v>175</v>
      </c>
      <c r="E54" s="246">
        <v>6.9999999999999999E-4</v>
      </c>
      <c r="F54" s="246" t="s">
        <v>124</v>
      </c>
      <c r="G54" s="246"/>
      <c r="H54" s="110" t="s">
        <v>38</v>
      </c>
      <c r="I54" s="301"/>
      <c r="J54" s="301"/>
      <c r="K54" s="247"/>
    </row>
    <row r="55" spans="2:11" x14ac:dyDescent="0.2">
      <c r="B55" s="110" t="s">
        <v>87</v>
      </c>
      <c r="C55" s="244" t="s">
        <v>86</v>
      </c>
      <c r="D55" s="245" t="s">
        <v>174</v>
      </c>
      <c r="E55" s="246">
        <v>0.4</v>
      </c>
      <c r="F55" s="246">
        <v>1</v>
      </c>
      <c r="G55" s="246"/>
      <c r="H55" s="110" t="s">
        <v>38</v>
      </c>
      <c r="I55" s="301"/>
      <c r="J55" s="301"/>
      <c r="K55" s="247"/>
    </row>
    <row r="56" spans="2:11" ht="25.5" x14ac:dyDescent="0.2">
      <c r="B56" s="110" t="s">
        <v>124</v>
      </c>
      <c r="C56" s="244" t="s">
        <v>183</v>
      </c>
      <c r="D56" s="245" t="s">
        <v>184</v>
      </c>
      <c r="E56" s="246" t="s">
        <v>124</v>
      </c>
      <c r="F56" s="246" t="s">
        <v>124</v>
      </c>
      <c r="G56" s="246"/>
      <c r="H56" s="110" t="s">
        <v>38</v>
      </c>
      <c r="I56" s="301"/>
      <c r="J56" s="301"/>
      <c r="K56" s="247"/>
    </row>
    <row r="57" spans="2:11" x14ac:dyDescent="0.2">
      <c r="B57" s="110" t="s">
        <v>85</v>
      </c>
      <c r="C57" s="244" t="s">
        <v>84</v>
      </c>
      <c r="D57" s="245"/>
      <c r="E57" s="254" t="s">
        <v>210</v>
      </c>
      <c r="F57" s="246">
        <v>2.7E-2</v>
      </c>
      <c r="G57" s="246">
        <v>5</v>
      </c>
      <c r="H57" s="110" t="s">
        <v>38</v>
      </c>
      <c r="I57" s="301"/>
      <c r="J57" s="301"/>
      <c r="K57" s="92"/>
    </row>
    <row r="58" spans="2:11" x14ac:dyDescent="0.2">
      <c r="B58" s="110" t="s">
        <v>83</v>
      </c>
      <c r="C58" s="244" t="s">
        <v>82</v>
      </c>
      <c r="D58" s="245"/>
      <c r="E58" s="391" t="s">
        <v>220</v>
      </c>
      <c r="F58" s="246">
        <v>0.17</v>
      </c>
      <c r="G58" s="246" t="s">
        <v>192</v>
      </c>
      <c r="H58" s="110" t="s">
        <v>38</v>
      </c>
      <c r="I58" s="301"/>
      <c r="J58" s="301"/>
      <c r="K58" s="247"/>
    </row>
    <row r="59" spans="2:11" x14ac:dyDescent="0.2">
      <c r="B59" s="110" t="s">
        <v>81</v>
      </c>
      <c r="C59" s="244" t="s">
        <v>80</v>
      </c>
      <c r="D59" s="245"/>
      <c r="E59" s="392"/>
      <c r="F59" s="246">
        <v>0.17</v>
      </c>
      <c r="G59" s="246" t="s">
        <v>192</v>
      </c>
      <c r="H59" s="110" t="s">
        <v>38</v>
      </c>
      <c r="I59" s="301"/>
      <c r="J59" s="301"/>
      <c r="K59" s="247"/>
    </row>
    <row r="60" spans="2:11" ht="38.25" x14ac:dyDescent="0.2">
      <c r="B60" s="110"/>
      <c r="C60" s="244" t="s">
        <v>213</v>
      </c>
      <c r="D60" s="245"/>
      <c r="E60" s="246"/>
      <c r="F60" s="246"/>
      <c r="G60" s="246"/>
      <c r="H60" s="110" t="s">
        <v>38</v>
      </c>
      <c r="I60" s="302"/>
      <c r="J60" s="302"/>
      <c r="K60" s="247"/>
    </row>
    <row r="61" spans="2:11" x14ac:dyDescent="0.2">
      <c r="B61" s="110" t="s">
        <v>79</v>
      </c>
      <c r="C61" s="244" t="s">
        <v>78</v>
      </c>
      <c r="D61" s="245"/>
      <c r="E61" s="391" t="s">
        <v>212</v>
      </c>
      <c r="F61" s="246" t="s">
        <v>211</v>
      </c>
      <c r="G61" s="246" t="s">
        <v>192</v>
      </c>
      <c r="H61" s="110" t="s">
        <v>38</v>
      </c>
      <c r="I61" s="301"/>
      <c r="J61" s="301"/>
      <c r="K61" s="247"/>
    </row>
    <row r="62" spans="2:11" x14ac:dyDescent="0.2">
      <c r="B62" s="110" t="s">
        <v>77</v>
      </c>
      <c r="C62" s="244" t="s">
        <v>76</v>
      </c>
      <c r="D62" s="245"/>
      <c r="E62" s="392"/>
      <c r="F62" s="246" t="s">
        <v>124</v>
      </c>
      <c r="G62" s="246" t="s">
        <v>192</v>
      </c>
      <c r="H62" s="110" t="s">
        <v>38</v>
      </c>
      <c r="I62" s="301"/>
      <c r="J62" s="301"/>
      <c r="K62" s="247"/>
    </row>
    <row r="63" spans="2:11" ht="38.25" x14ac:dyDescent="0.2">
      <c r="B63" s="110"/>
      <c r="C63" s="244" t="s">
        <v>214</v>
      </c>
      <c r="D63" s="245"/>
      <c r="E63" s="246"/>
      <c r="F63" s="246"/>
      <c r="G63" s="246"/>
      <c r="H63" s="110" t="s">
        <v>38</v>
      </c>
      <c r="I63" s="302"/>
      <c r="J63" s="302"/>
      <c r="K63" s="247"/>
    </row>
    <row r="64" spans="2:11" x14ac:dyDescent="0.2">
      <c r="B64" s="110" t="s">
        <v>75</v>
      </c>
      <c r="C64" s="244" t="s">
        <v>74</v>
      </c>
      <c r="D64" s="245" t="s">
        <v>174</v>
      </c>
      <c r="E64" s="246">
        <v>1</v>
      </c>
      <c r="F64" s="246">
        <v>4</v>
      </c>
      <c r="G64" s="246"/>
      <c r="H64" s="110" t="s">
        <v>38</v>
      </c>
      <c r="I64" s="301"/>
      <c r="J64" s="301"/>
      <c r="K64" s="247"/>
    </row>
    <row r="65" spans="2:11" x14ac:dyDescent="0.2">
      <c r="B65" s="110" t="s">
        <v>73</v>
      </c>
      <c r="C65" s="244" t="s">
        <v>72</v>
      </c>
      <c r="D65" s="245" t="s">
        <v>179</v>
      </c>
      <c r="E65" s="246">
        <v>10</v>
      </c>
      <c r="F65" s="246" t="s">
        <v>124</v>
      </c>
      <c r="G65" s="246"/>
      <c r="H65" s="110" t="s">
        <v>38</v>
      </c>
      <c r="I65" s="301"/>
      <c r="J65" s="301"/>
      <c r="K65" s="247"/>
    </row>
    <row r="66" spans="2:11" x14ac:dyDescent="0.2">
      <c r="B66" s="110" t="s">
        <v>71</v>
      </c>
      <c r="C66" s="244" t="s">
        <v>70</v>
      </c>
      <c r="D66" s="245" t="s">
        <v>179</v>
      </c>
      <c r="E66" s="246">
        <v>10</v>
      </c>
      <c r="F66" s="246" t="s">
        <v>124</v>
      </c>
      <c r="G66" s="246"/>
      <c r="H66" s="110" t="s">
        <v>38</v>
      </c>
      <c r="I66" s="301"/>
      <c r="J66" s="301"/>
      <c r="K66" s="247"/>
    </row>
    <row r="67" spans="2:11" ht="25.5" x14ac:dyDescent="0.2">
      <c r="B67" s="110" t="s">
        <v>69</v>
      </c>
      <c r="C67" s="244" t="s">
        <v>68</v>
      </c>
      <c r="D67" s="245" t="s">
        <v>185</v>
      </c>
      <c r="E67" s="246">
        <v>2.0000000000000001E-4</v>
      </c>
      <c r="F67" s="246">
        <v>1.5E-3</v>
      </c>
      <c r="G67" s="246"/>
      <c r="H67" s="110" t="s">
        <v>38</v>
      </c>
      <c r="I67" s="301"/>
      <c r="J67" s="301"/>
      <c r="K67" s="247"/>
    </row>
    <row r="68" spans="2:11" x14ac:dyDescent="0.2">
      <c r="B68" s="110" t="s">
        <v>67</v>
      </c>
      <c r="C68" s="244" t="s">
        <v>66</v>
      </c>
      <c r="D68" s="245" t="s">
        <v>174</v>
      </c>
      <c r="E68" s="246">
        <v>0.4</v>
      </c>
      <c r="F68" s="246" t="s">
        <v>124</v>
      </c>
      <c r="G68" s="246"/>
      <c r="H68" s="110" t="s">
        <v>38</v>
      </c>
      <c r="I68" s="301"/>
      <c r="J68" s="301"/>
      <c r="K68" s="247"/>
    </row>
    <row r="69" spans="2:11" x14ac:dyDescent="0.2">
      <c r="B69" s="110" t="s">
        <v>65</v>
      </c>
      <c r="C69" s="244" t="s">
        <v>64</v>
      </c>
      <c r="D69" s="245" t="s">
        <v>174</v>
      </c>
      <c r="E69" s="246">
        <v>2.5</v>
      </c>
      <c r="F69" s="246" t="s">
        <v>124</v>
      </c>
      <c r="G69" s="246"/>
      <c r="H69" s="110" t="s">
        <v>38</v>
      </c>
      <c r="I69" s="301"/>
      <c r="J69" s="301"/>
      <c r="K69" s="247"/>
    </row>
    <row r="70" spans="2:11" x14ac:dyDescent="0.2">
      <c r="B70" s="110" t="s">
        <v>63</v>
      </c>
      <c r="C70" s="244" t="s">
        <v>62</v>
      </c>
      <c r="D70" s="245" t="s">
        <v>175</v>
      </c>
      <c r="E70" s="246">
        <v>0.03</v>
      </c>
      <c r="F70" s="246" t="s">
        <v>124</v>
      </c>
      <c r="G70" s="246"/>
      <c r="H70" s="110" t="s">
        <v>38</v>
      </c>
      <c r="I70" s="301"/>
      <c r="J70" s="301"/>
      <c r="K70" s="247"/>
    </row>
    <row r="71" spans="2:11" ht="24.75" customHeight="1" x14ac:dyDescent="0.2">
      <c r="B71" s="110" t="s">
        <v>61</v>
      </c>
      <c r="C71" s="244" t="s">
        <v>60</v>
      </c>
      <c r="D71" s="245" t="s">
        <v>175</v>
      </c>
      <c r="E71" s="246" t="s">
        <v>193</v>
      </c>
      <c r="F71" s="246" t="s">
        <v>194</v>
      </c>
      <c r="G71" s="246">
        <v>33</v>
      </c>
      <c r="H71" s="110" t="s">
        <v>38</v>
      </c>
      <c r="I71" s="301"/>
      <c r="J71" s="301"/>
      <c r="K71" s="92"/>
    </row>
    <row r="72" spans="2:11" ht="38.25" x14ac:dyDescent="0.2">
      <c r="B72" s="110" t="s">
        <v>59</v>
      </c>
      <c r="C72" s="244" t="s">
        <v>58</v>
      </c>
      <c r="D72" s="245" t="s">
        <v>175</v>
      </c>
      <c r="E72" s="246" t="s">
        <v>195</v>
      </c>
      <c r="F72" s="246">
        <v>7.2</v>
      </c>
      <c r="G72" s="246">
        <v>9.1</v>
      </c>
      <c r="H72" s="110" t="s">
        <v>38</v>
      </c>
      <c r="I72" s="301"/>
      <c r="J72" s="301"/>
      <c r="K72" s="92"/>
    </row>
    <row r="73" spans="2:11" x14ac:dyDescent="0.2">
      <c r="B73" s="110" t="s">
        <v>57</v>
      </c>
      <c r="C73" s="244" t="s">
        <v>56</v>
      </c>
      <c r="D73" s="245" t="s">
        <v>175</v>
      </c>
      <c r="E73" s="246">
        <v>1.4999999999999999E-2</v>
      </c>
      <c r="F73" s="246">
        <v>0.54</v>
      </c>
      <c r="G73" s="246"/>
      <c r="H73" s="110" t="s">
        <v>38</v>
      </c>
      <c r="I73" s="301"/>
      <c r="J73" s="301"/>
      <c r="K73" s="247"/>
    </row>
    <row r="74" spans="2:11" ht="63.75" x14ac:dyDescent="0.2">
      <c r="B74" s="110" t="s">
        <v>55</v>
      </c>
      <c r="C74" s="244" t="s">
        <v>54</v>
      </c>
      <c r="D74" s="245" t="s">
        <v>175</v>
      </c>
      <c r="E74" s="246"/>
      <c r="F74" s="246" t="s">
        <v>124</v>
      </c>
      <c r="G74" s="246" t="s">
        <v>215</v>
      </c>
      <c r="H74" s="110" t="s">
        <v>38</v>
      </c>
      <c r="I74" s="265"/>
      <c r="J74" s="265"/>
      <c r="K74" s="255" t="s">
        <v>216</v>
      </c>
    </row>
    <row r="75" spans="2:11" x14ac:dyDescent="0.2">
      <c r="B75" s="110" t="s">
        <v>53</v>
      </c>
      <c r="C75" s="244" t="s">
        <v>52</v>
      </c>
      <c r="D75" s="245" t="s">
        <v>174</v>
      </c>
      <c r="E75" s="246">
        <v>1.2E-2</v>
      </c>
      <c r="F75" s="246">
        <v>1.2E-2</v>
      </c>
      <c r="G75" s="246"/>
      <c r="H75" s="110" t="s">
        <v>38</v>
      </c>
      <c r="I75" s="301"/>
      <c r="J75" s="301"/>
      <c r="K75" s="247"/>
    </row>
    <row r="76" spans="2:11" ht="12.75" customHeight="1" x14ac:dyDescent="0.2">
      <c r="B76" s="110" t="s">
        <v>51</v>
      </c>
      <c r="C76" s="244" t="s">
        <v>50</v>
      </c>
      <c r="D76" s="245" t="s">
        <v>174</v>
      </c>
      <c r="E76" s="246">
        <v>1.1999999999999999E-3</v>
      </c>
      <c r="F76" s="246">
        <v>4.0000000000000001E-3</v>
      </c>
      <c r="G76" s="246"/>
      <c r="H76" s="110" t="s">
        <v>38</v>
      </c>
      <c r="I76" s="301"/>
      <c r="J76" s="301"/>
      <c r="K76" s="247"/>
    </row>
    <row r="77" spans="2:11" x14ac:dyDescent="0.2">
      <c r="B77" s="110" t="s">
        <v>49</v>
      </c>
      <c r="C77" s="244" t="s">
        <v>48</v>
      </c>
      <c r="D77" s="245" t="s">
        <v>174</v>
      </c>
      <c r="E77" s="246">
        <v>2.5000000000000001E-3</v>
      </c>
      <c r="F77" s="246">
        <v>1.6E-2</v>
      </c>
      <c r="G77" s="246"/>
      <c r="H77" s="110" t="s">
        <v>38</v>
      </c>
      <c r="I77" s="301"/>
      <c r="J77" s="301"/>
      <c r="K77" s="247"/>
    </row>
    <row r="78" spans="2:11" x14ac:dyDescent="0.2">
      <c r="B78" s="110" t="s">
        <v>47</v>
      </c>
      <c r="C78" s="244" t="s">
        <v>46</v>
      </c>
      <c r="D78" s="245" t="s">
        <v>186</v>
      </c>
      <c r="E78" s="246" t="s">
        <v>196</v>
      </c>
      <c r="F78" s="246" t="s">
        <v>197</v>
      </c>
      <c r="G78" s="246"/>
      <c r="H78" s="110" t="s">
        <v>38</v>
      </c>
      <c r="I78" s="303"/>
      <c r="J78" s="303"/>
      <c r="K78" s="256"/>
    </row>
    <row r="79" spans="2:11" x14ac:dyDescent="0.2">
      <c r="B79" s="110" t="s">
        <v>45</v>
      </c>
      <c r="C79" s="244" t="s">
        <v>44</v>
      </c>
      <c r="D79" s="245" t="s">
        <v>174</v>
      </c>
      <c r="E79" s="246" t="s">
        <v>197</v>
      </c>
      <c r="F79" s="246" t="s">
        <v>198</v>
      </c>
      <c r="G79" s="246"/>
      <c r="H79" s="110" t="s">
        <v>38</v>
      </c>
      <c r="I79" s="303"/>
      <c r="J79" s="303"/>
      <c r="K79" s="256"/>
    </row>
    <row r="80" spans="2:11" ht="25.5" x14ac:dyDescent="0.2">
      <c r="B80" s="110" t="s">
        <v>43</v>
      </c>
      <c r="C80" s="244" t="s">
        <v>42</v>
      </c>
      <c r="D80" s="245" t="s">
        <v>175</v>
      </c>
      <c r="E80" s="246">
        <v>8.0000000000000004E-4</v>
      </c>
      <c r="F80" s="246">
        <v>0.05</v>
      </c>
      <c r="G80" s="246">
        <v>167</v>
      </c>
      <c r="H80" s="110" t="s">
        <v>38</v>
      </c>
      <c r="I80" s="301"/>
      <c r="J80" s="301"/>
      <c r="K80" s="92"/>
    </row>
    <row r="81" spans="2:11" ht="25.5" x14ac:dyDescent="0.2">
      <c r="B81" s="110" t="s">
        <v>217</v>
      </c>
      <c r="C81" s="244" t="s">
        <v>41</v>
      </c>
      <c r="D81" s="245" t="s">
        <v>175</v>
      </c>
      <c r="E81" s="246" t="s">
        <v>199</v>
      </c>
      <c r="F81" s="246" t="s">
        <v>200</v>
      </c>
      <c r="G81" s="246" t="s">
        <v>201</v>
      </c>
      <c r="H81" s="110" t="s">
        <v>38</v>
      </c>
      <c r="I81" s="304"/>
      <c r="J81" s="304"/>
      <c r="K81" s="96"/>
    </row>
    <row r="82" spans="2:11" x14ac:dyDescent="0.2">
      <c r="B82" s="110" t="s">
        <v>40</v>
      </c>
      <c r="C82" s="244" t="s">
        <v>39</v>
      </c>
      <c r="D82" s="245" t="s">
        <v>174</v>
      </c>
      <c r="E82" s="246">
        <v>6.4999999999999997E-3</v>
      </c>
      <c r="F82" s="246">
        <v>3.4000000000000002E-2</v>
      </c>
      <c r="G82" s="246"/>
      <c r="H82" s="110" t="s">
        <v>38</v>
      </c>
      <c r="I82" s="301"/>
      <c r="J82" s="301"/>
      <c r="K82" s="247"/>
    </row>
    <row r="83" spans="2:11" x14ac:dyDescent="0.2">
      <c r="B83" s="257"/>
      <c r="C83" s="257"/>
      <c r="H83" s="258"/>
      <c r="I83" s="258"/>
    </row>
    <row r="84" spans="2:11" x14ac:dyDescent="0.2">
      <c r="B84" s="257"/>
      <c r="C84" s="257"/>
      <c r="H84" s="258"/>
      <c r="I84" s="258"/>
    </row>
    <row r="85" spans="2:11" x14ac:dyDescent="0.2">
      <c r="B85" s="257"/>
      <c r="C85" s="257"/>
      <c r="H85" s="258"/>
      <c r="I85" s="258"/>
    </row>
    <row r="87" spans="2:11" ht="36.75" customHeight="1" x14ac:dyDescent="0.2">
      <c r="B87" s="393" t="s">
        <v>173</v>
      </c>
      <c r="C87" s="393"/>
      <c r="D87" s="393"/>
      <c r="E87" s="393"/>
      <c r="F87" s="393"/>
      <c r="G87" s="393"/>
      <c r="H87" s="393"/>
      <c r="I87" s="259"/>
    </row>
    <row r="89" spans="2:11" ht="12.75" customHeight="1" x14ac:dyDescent="0.2">
      <c r="B89" s="394" t="s">
        <v>221</v>
      </c>
      <c r="C89" s="394" t="s">
        <v>222</v>
      </c>
      <c r="D89" s="394" t="s">
        <v>223</v>
      </c>
      <c r="E89" s="394" t="s">
        <v>224</v>
      </c>
      <c r="F89" s="241" t="s">
        <v>172</v>
      </c>
      <c r="G89" s="113"/>
      <c r="H89" s="113"/>
      <c r="I89" s="260"/>
      <c r="J89" s="261"/>
    </row>
    <row r="90" spans="2:11" x14ac:dyDescent="0.2">
      <c r="B90" s="394"/>
      <c r="C90" s="394"/>
      <c r="D90" s="394"/>
      <c r="E90" s="394"/>
      <c r="F90" s="394" t="s">
        <v>170</v>
      </c>
      <c r="G90" s="394" t="str">
        <f>I14</f>
        <v>EF1 (PREVIO ETAR) CVV-0168-ETAR</v>
      </c>
      <c r="H90" s="243" t="str">
        <f t="shared" ref="H90" si="0">J14</f>
        <v>MR-7</v>
      </c>
      <c r="I90" s="259"/>
      <c r="J90" s="259"/>
    </row>
    <row r="91" spans="2:11" ht="23.25" customHeight="1" x14ac:dyDescent="0.2">
      <c r="B91" s="394"/>
      <c r="C91" s="394"/>
      <c r="D91" s="394"/>
      <c r="E91" s="394"/>
      <c r="F91" s="394"/>
      <c r="G91" s="394"/>
      <c r="H91" s="266" t="str">
        <f>J15</f>
        <v>X: 387.403
Y: 3.155.646</v>
      </c>
      <c r="I91" s="259"/>
      <c r="J91" s="259"/>
    </row>
    <row r="92" spans="2:11" x14ac:dyDescent="0.2">
      <c r="B92" s="110" t="s">
        <v>167</v>
      </c>
      <c r="C92" s="244" t="s">
        <v>166</v>
      </c>
      <c r="D92" s="262" t="s">
        <v>202</v>
      </c>
      <c r="E92" s="110">
        <v>30</v>
      </c>
      <c r="F92" s="110" t="s">
        <v>38</v>
      </c>
      <c r="G92" s="97"/>
      <c r="H92" s="305"/>
      <c r="I92" s="261"/>
      <c r="J92" s="261"/>
    </row>
    <row r="93" spans="2:11" x14ac:dyDescent="0.2">
      <c r="B93" s="110" t="s">
        <v>163</v>
      </c>
      <c r="C93" s="244" t="s">
        <v>162</v>
      </c>
      <c r="D93" s="262" t="s">
        <v>202</v>
      </c>
      <c r="E93" s="110">
        <v>50</v>
      </c>
      <c r="F93" s="110" t="s">
        <v>38</v>
      </c>
      <c r="G93" s="97"/>
      <c r="H93" s="305"/>
      <c r="I93" s="261"/>
      <c r="J93" s="261"/>
    </row>
    <row r="94" spans="2:11" x14ac:dyDescent="0.2">
      <c r="B94" s="110" t="s">
        <v>161</v>
      </c>
      <c r="C94" s="244" t="s">
        <v>160</v>
      </c>
      <c r="D94" s="262" t="s">
        <v>202</v>
      </c>
      <c r="E94" s="110">
        <v>100</v>
      </c>
      <c r="F94" s="110" t="s">
        <v>38</v>
      </c>
      <c r="G94" s="97"/>
      <c r="H94" s="305"/>
      <c r="I94" s="261"/>
      <c r="J94" s="261"/>
    </row>
    <row r="95" spans="2:11" ht="25.5" x14ac:dyDescent="0.2">
      <c r="B95" s="110" t="s">
        <v>159</v>
      </c>
      <c r="C95" s="244" t="s">
        <v>158</v>
      </c>
      <c r="D95" s="262" t="s">
        <v>202</v>
      </c>
      <c r="E95" s="110">
        <v>30</v>
      </c>
      <c r="F95" s="110" t="s">
        <v>38</v>
      </c>
      <c r="G95" s="97"/>
      <c r="H95" s="305"/>
      <c r="I95" s="261"/>
      <c r="J95" s="261"/>
    </row>
    <row r="96" spans="2:11" x14ac:dyDescent="0.2">
      <c r="B96" s="110" t="s">
        <v>155</v>
      </c>
      <c r="C96" s="244" t="s">
        <v>154</v>
      </c>
      <c r="D96" s="262" t="s">
        <v>202</v>
      </c>
      <c r="E96" s="110">
        <v>1</v>
      </c>
      <c r="F96" s="110" t="s">
        <v>38</v>
      </c>
      <c r="G96" s="97"/>
      <c r="H96" s="305"/>
      <c r="I96" s="261"/>
      <c r="J96" s="261"/>
    </row>
    <row r="97" spans="1:10" x14ac:dyDescent="0.2">
      <c r="B97" s="110" t="s">
        <v>151</v>
      </c>
      <c r="C97" s="244" t="s">
        <v>150</v>
      </c>
      <c r="D97" s="262" t="s">
        <v>202</v>
      </c>
      <c r="E97" s="110">
        <v>25</v>
      </c>
      <c r="F97" s="110" t="s">
        <v>38</v>
      </c>
      <c r="G97" s="97"/>
      <c r="H97" s="98"/>
      <c r="I97" s="261"/>
      <c r="J97" s="261"/>
    </row>
    <row r="98" spans="1:10" x14ac:dyDescent="0.2">
      <c r="B98" s="110" t="s">
        <v>148</v>
      </c>
      <c r="C98" s="244" t="s">
        <v>147</v>
      </c>
      <c r="D98" s="262" t="s">
        <v>202</v>
      </c>
      <c r="E98" s="110">
        <v>25</v>
      </c>
      <c r="F98" s="110" t="s">
        <v>38</v>
      </c>
      <c r="G98" s="97"/>
      <c r="H98" s="305"/>
      <c r="I98" s="261"/>
      <c r="J98" s="261"/>
    </row>
    <row r="99" spans="1:10" x14ac:dyDescent="0.2">
      <c r="B99" s="110" t="s">
        <v>146</v>
      </c>
      <c r="C99" s="244" t="s">
        <v>145</v>
      </c>
      <c r="D99" s="262" t="s">
        <v>202</v>
      </c>
      <c r="E99" s="110">
        <v>5</v>
      </c>
      <c r="F99" s="110" t="s">
        <v>38</v>
      </c>
      <c r="G99" s="97"/>
      <c r="H99" s="305"/>
      <c r="I99" s="261"/>
      <c r="J99" s="261"/>
    </row>
    <row r="100" spans="1:10" x14ac:dyDescent="0.2">
      <c r="B100" s="110" t="s">
        <v>144</v>
      </c>
      <c r="C100" s="244" t="s">
        <v>143</v>
      </c>
      <c r="D100" s="262" t="s">
        <v>202</v>
      </c>
      <c r="E100" s="110">
        <v>10</v>
      </c>
      <c r="F100" s="110" t="s">
        <v>38</v>
      </c>
      <c r="G100" s="97"/>
      <c r="H100" s="305"/>
      <c r="I100" s="261"/>
      <c r="J100" s="261"/>
    </row>
    <row r="101" spans="1:10" x14ac:dyDescent="0.2">
      <c r="B101" s="110" t="s">
        <v>141</v>
      </c>
      <c r="C101" s="244" t="s">
        <v>140</v>
      </c>
      <c r="D101" s="262" t="s">
        <v>202</v>
      </c>
      <c r="E101" s="110">
        <v>60</v>
      </c>
      <c r="F101" s="110" t="s">
        <v>38</v>
      </c>
      <c r="G101" s="97"/>
      <c r="H101" s="305"/>
      <c r="I101" s="261"/>
      <c r="J101" s="261"/>
    </row>
    <row r="102" spans="1:10" x14ac:dyDescent="0.2">
      <c r="B102" s="242"/>
      <c r="C102" s="242"/>
      <c r="D102" s="258"/>
      <c r="E102" s="258"/>
      <c r="F102" s="258"/>
      <c r="G102" s="258"/>
    </row>
    <row r="103" spans="1:10" x14ac:dyDescent="0.2">
      <c r="A103" s="238" t="s">
        <v>242</v>
      </c>
      <c r="B103" s="242"/>
      <c r="C103" s="242"/>
      <c r="D103" s="258"/>
      <c r="E103" s="258"/>
      <c r="F103" s="258"/>
      <c r="G103" s="258"/>
    </row>
    <row r="104" spans="1:10" ht="24" customHeight="1" x14ac:dyDescent="0.2">
      <c r="A104" s="239">
        <v>1</v>
      </c>
      <c r="B104" s="388" t="s">
        <v>225</v>
      </c>
      <c r="C104" s="388"/>
      <c r="D104" s="388"/>
      <c r="E104" s="388"/>
      <c r="F104" s="388"/>
      <c r="G104" s="388"/>
      <c r="H104" s="388"/>
      <c r="I104" s="263"/>
    </row>
    <row r="105" spans="1:10" ht="40.5" customHeight="1" x14ac:dyDescent="0.2">
      <c r="A105" s="239">
        <v>2</v>
      </c>
      <c r="B105" s="388" t="s">
        <v>226</v>
      </c>
      <c r="C105" s="388"/>
      <c r="D105" s="388"/>
      <c r="E105" s="388"/>
      <c r="F105" s="388"/>
      <c r="G105" s="388"/>
      <c r="H105" s="388"/>
      <c r="I105" s="263"/>
    </row>
    <row r="106" spans="1:10" ht="26.25" customHeight="1" x14ac:dyDescent="0.2">
      <c r="A106" s="390">
        <v>3</v>
      </c>
      <c r="B106" s="388" t="s">
        <v>239</v>
      </c>
      <c r="C106" s="388"/>
      <c r="D106" s="388"/>
      <c r="E106" s="388"/>
      <c r="F106" s="388"/>
      <c r="G106" s="388"/>
      <c r="H106" s="388"/>
      <c r="I106" s="263"/>
    </row>
    <row r="107" spans="1:10" ht="44.25" customHeight="1" x14ac:dyDescent="0.2">
      <c r="A107" s="390"/>
      <c r="B107" s="388" t="s">
        <v>240</v>
      </c>
      <c r="C107" s="388"/>
      <c r="D107" s="388"/>
      <c r="E107" s="388"/>
      <c r="F107" s="388"/>
      <c r="G107" s="388"/>
      <c r="H107" s="388"/>
      <c r="I107" s="263"/>
    </row>
    <row r="108" spans="1:10" ht="48.75" customHeight="1" x14ac:dyDescent="0.2">
      <c r="A108" s="390"/>
      <c r="B108" s="388" t="s">
        <v>241</v>
      </c>
      <c r="C108" s="388"/>
      <c r="D108" s="388"/>
      <c r="E108" s="388"/>
      <c r="F108" s="388"/>
      <c r="G108" s="388"/>
      <c r="H108" s="388"/>
      <c r="I108" s="263"/>
    </row>
    <row r="109" spans="1:10" ht="39.75" customHeight="1" x14ac:dyDescent="0.2">
      <c r="A109" s="239">
        <v>4</v>
      </c>
      <c r="B109" s="388" t="s">
        <v>227</v>
      </c>
      <c r="C109" s="388"/>
      <c r="D109" s="388"/>
      <c r="E109" s="388"/>
      <c r="F109" s="388"/>
      <c r="G109" s="388"/>
      <c r="H109" s="388"/>
      <c r="I109" s="263"/>
    </row>
    <row r="110" spans="1:10" ht="23.25" customHeight="1" x14ac:dyDescent="0.2">
      <c r="A110" s="239">
        <v>5</v>
      </c>
      <c r="B110" s="388" t="s">
        <v>228</v>
      </c>
      <c r="C110" s="388"/>
      <c r="D110" s="388"/>
      <c r="E110" s="388"/>
      <c r="F110" s="388"/>
      <c r="G110" s="388"/>
      <c r="H110" s="388"/>
      <c r="I110" s="263"/>
    </row>
    <row r="111" spans="1:10" ht="46.5" customHeight="1" x14ac:dyDescent="0.2">
      <c r="A111" s="239">
        <v>6</v>
      </c>
      <c r="B111" s="388" t="s">
        <v>243</v>
      </c>
      <c r="C111" s="388"/>
      <c r="D111" s="388"/>
      <c r="E111" s="388"/>
      <c r="F111" s="388"/>
      <c r="G111" s="388"/>
      <c r="H111" s="388"/>
      <c r="I111" s="263"/>
    </row>
    <row r="112" spans="1:10" ht="99" customHeight="1" x14ac:dyDescent="0.2">
      <c r="A112" s="239">
        <v>7</v>
      </c>
      <c r="B112" s="388" t="s">
        <v>244</v>
      </c>
      <c r="C112" s="388"/>
      <c r="D112" s="388"/>
      <c r="E112" s="388"/>
      <c r="F112" s="388"/>
      <c r="G112" s="388"/>
      <c r="H112" s="388"/>
      <c r="I112" s="263"/>
    </row>
    <row r="113" spans="1:9" ht="34.5" customHeight="1" x14ac:dyDescent="0.2">
      <c r="A113" s="239">
        <v>8</v>
      </c>
      <c r="B113" s="388" t="s">
        <v>229</v>
      </c>
      <c r="C113" s="388"/>
      <c r="D113" s="388"/>
      <c r="E113" s="388"/>
      <c r="F113" s="388"/>
      <c r="G113" s="388"/>
      <c r="H113" s="388"/>
      <c r="I113" s="263"/>
    </row>
    <row r="114" spans="1:9" ht="30" customHeight="1" x14ac:dyDescent="0.2">
      <c r="A114" s="239">
        <v>9</v>
      </c>
      <c r="B114" s="388" t="s">
        <v>230</v>
      </c>
      <c r="C114" s="388"/>
      <c r="D114" s="388"/>
      <c r="E114" s="388"/>
      <c r="F114" s="388"/>
      <c r="G114" s="388"/>
      <c r="H114" s="388"/>
      <c r="I114" s="263"/>
    </row>
    <row r="115" spans="1:9" ht="45" customHeight="1" x14ac:dyDescent="0.2">
      <c r="A115" s="239">
        <v>10</v>
      </c>
      <c r="B115" s="388" t="s">
        <v>245</v>
      </c>
      <c r="C115" s="388"/>
      <c r="D115" s="388"/>
      <c r="E115" s="388"/>
      <c r="F115" s="388"/>
      <c r="G115" s="388"/>
      <c r="H115" s="388"/>
      <c r="I115" s="263"/>
    </row>
    <row r="116" spans="1:9" ht="33" customHeight="1" x14ac:dyDescent="0.2">
      <c r="A116" s="239">
        <v>11</v>
      </c>
      <c r="B116" s="388" t="s">
        <v>231</v>
      </c>
      <c r="C116" s="388"/>
      <c r="D116" s="388"/>
      <c r="E116" s="388"/>
      <c r="F116" s="388"/>
      <c r="G116" s="388"/>
      <c r="H116" s="388"/>
      <c r="I116" s="263"/>
    </row>
    <row r="117" spans="1:9" ht="42.75" customHeight="1" x14ac:dyDescent="0.2">
      <c r="A117" s="239">
        <v>12</v>
      </c>
      <c r="B117" s="388" t="s">
        <v>246</v>
      </c>
      <c r="C117" s="388"/>
      <c r="D117" s="388"/>
      <c r="E117" s="388"/>
      <c r="F117" s="388"/>
      <c r="G117" s="388"/>
      <c r="H117" s="388"/>
      <c r="I117" s="263"/>
    </row>
    <row r="118" spans="1:9" ht="24" customHeight="1" x14ac:dyDescent="0.2">
      <c r="A118" s="239">
        <v>13</v>
      </c>
      <c r="B118" s="388" t="s">
        <v>232</v>
      </c>
      <c r="C118" s="388"/>
      <c r="D118" s="388"/>
      <c r="E118" s="388"/>
      <c r="F118" s="388"/>
      <c r="G118" s="388"/>
      <c r="H118" s="388"/>
      <c r="I118" s="263"/>
    </row>
    <row r="119" spans="1:9" ht="34.5" customHeight="1" x14ac:dyDescent="0.2">
      <c r="A119" s="239">
        <v>14</v>
      </c>
      <c r="B119" s="388" t="s">
        <v>233</v>
      </c>
      <c r="C119" s="388"/>
      <c r="D119" s="388"/>
      <c r="E119" s="388"/>
      <c r="F119" s="388"/>
      <c r="G119" s="388"/>
      <c r="H119" s="388"/>
      <c r="I119" s="263"/>
    </row>
    <row r="120" spans="1:9" ht="21.75" customHeight="1" x14ac:dyDescent="0.2">
      <c r="A120" s="239">
        <v>15</v>
      </c>
      <c r="B120" s="388" t="s">
        <v>234</v>
      </c>
      <c r="C120" s="388"/>
      <c r="D120" s="388"/>
      <c r="E120" s="388"/>
      <c r="F120" s="388"/>
      <c r="G120" s="388"/>
      <c r="H120" s="388"/>
      <c r="I120" s="263"/>
    </row>
    <row r="121" spans="1:9" ht="54.75" customHeight="1" x14ac:dyDescent="0.2">
      <c r="A121" s="239">
        <v>16</v>
      </c>
      <c r="B121" s="388" t="s">
        <v>247</v>
      </c>
      <c r="C121" s="388"/>
      <c r="D121" s="388"/>
      <c r="E121" s="388"/>
      <c r="F121" s="388"/>
      <c r="G121" s="388"/>
      <c r="H121" s="388"/>
      <c r="I121" s="263"/>
    </row>
    <row r="122" spans="1:9" ht="45.75" customHeight="1" x14ac:dyDescent="0.2">
      <c r="A122" s="239">
        <v>17</v>
      </c>
      <c r="B122" s="388" t="s">
        <v>248</v>
      </c>
      <c r="C122" s="388"/>
      <c r="D122" s="388"/>
      <c r="E122" s="388"/>
      <c r="F122" s="388"/>
      <c r="G122" s="388"/>
      <c r="H122" s="388"/>
      <c r="I122" s="263"/>
    </row>
    <row r="123" spans="1:9" ht="23.25" customHeight="1" x14ac:dyDescent="0.2">
      <c r="A123" s="239">
        <v>18</v>
      </c>
      <c r="B123" s="388" t="s">
        <v>235</v>
      </c>
      <c r="C123" s="388"/>
      <c r="D123" s="388"/>
      <c r="E123" s="388"/>
      <c r="F123" s="388"/>
      <c r="G123" s="388"/>
      <c r="H123" s="388"/>
      <c r="I123" s="263"/>
    </row>
    <row r="124" spans="1:9" ht="22.5" customHeight="1" x14ac:dyDescent="0.2">
      <c r="A124" s="239">
        <v>19</v>
      </c>
      <c r="B124" s="388" t="s">
        <v>236</v>
      </c>
      <c r="C124" s="388"/>
      <c r="D124" s="388"/>
      <c r="E124" s="388"/>
      <c r="F124" s="388"/>
      <c r="G124" s="388"/>
      <c r="H124" s="388"/>
      <c r="I124" s="263"/>
    </row>
    <row r="125" spans="1:9" ht="134.25" customHeight="1" x14ac:dyDescent="0.2">
      <c r="A125" s="239">
        <v>20</v>
      </c>
      <c r="B125" s="388" t="s">
        <v>249</v>
      </c>
      <c r="C125" s="388"/>
      <c r="D125" s="388"/>
      <c r="E125" s="388"/>
      <c r="F125" s="388"/>
      <c r="G125" s="388"/>
      <c r="H125" s="388"/>
      <c r="I125" s="263"/>
    </row>
    <row r="126" spans="1:9" ht="33.75" customHeight="1" x14ac:dyDescent="0.2">
      <c r="A126" s="239">
        <v>21</v>
      </c>
      <c r="B126" s="388" t="s">
        <v>237</v>
      </c>
      <c r="C126" s="388"/>
      <c r="D126" s="388"/>
      <c r="E126" s="388"/>
      <c r="F126" s="388"/>
      <c r="G126" s="388"/>
      <c r="H126" s="388"/>
      <c r="I126" s="263"/>
    </row>
    <row r="127" spans="1:9" ht="33.75" customHeight="1" x14ac:dyDescent="0.2">
      <c r="A127" s="239">
        <v>22</v>
      </c>
      <c r="B127" s="388" t="s">
        <v>238</v>
      </c>
      <c r="C127" s="388"/>
      <c r="D127" s="388"/>
      <c r="E127" s="388"/>
      <c r="F127" s="388"/>
      <c r="G127" s="388"/>
      <c r="H127" s="388"/>
      <c r="I127" s="263"/>
    </row>
    <row r="128" spans="1:9" ht="28.5" customHeight="1" x14ac:dyDescent="0.2">
      <c r="A128" s="239">
        <v>23</v>
      </c>
      <c r="B128" s="389" t="s">
        <v>250</v>
      </c>
      <c r="C128" s="389"/>
      <c r="D128" s="389"/>
      <c r="E128" s="389"/>
      <c r="F128" s="389"/>
      <c r="G128" s="389"/>
      <c r="H128" s="389"/>
      <c r="I128" s="264"/>
    </row>
  </sheetData>
  <sheetProtection algorithmName="SHA-512" hashValue="fd+LdSJAYH9kZT49wNgttjt81iHVtZ55ckisxxnrP5X1PogUPDZfuxvWFekB5ttOsQfuU/FYeo4R6/jRbiQZPA==" saltValue="e6iv5xv+SD67kfFhoYWMoQ==" spinCount="100000" sheet="1" objects="1" scenarios="1"/>
  <mergeCells count="57">
    <mergeCell ref="B11:K11"/>
    <mergeCell ref="B13:B15"/>
    <mergeCell ref="C13:C15"/>
    <mergeCell ref="D13:D15"/>
    <mergeCell ref="E13:E15"/>
    <mergeCell ref="F13:F15"/>
    <mergeCell ref="G13:G15"/>
    <mergeCell ref="H14:H15"/>
    <mergeCell ref="I14:I15"/>
    <mergeCell ref="K14:K15"/>
    <mergeCell ref="B21:B25"/>
    <mergeCell ref="C21:C25"/>
    <mergeCell ref="D21:D25"/>
    <mergeCell ref="E21:E25"/>
    <mergeCell ref="G21:G25"/>
    <mergeCell ref="I21:I25"/>
    <mergeCell ref="J21:J25"/>
    <mergeCell ref="K21:K25"/>
    <mergeCell ref="D31:D35"/>
    <mergeCell ref="E31:E35"/>
    <mergeCell ref="F31:F35"/>
    <mergeCell ref="H21:H25"/>
    <mergeCell ref="E58:E59"/>
    <mergeCell ref="E61:E62"/>
    <mergeCell ref="B87:H87"/>
    <mergeCell ref="B89:B91"/>
    <mergeCell ref="C89:C91"/>
    <mergeCell ref="D89:D91"/>
    <mergeCell ref="E89:E91"/>
    <mergeCell ref="F90:F91"/>
    <mergeCell ref="G90:G91"/>
    <mergeCell ref="B104:H104"/>
    <mergeCell ref="B105:H105"/>
    <mergeCell ref="A106:A108"/>
    <mergeCell ref="B106:H106"/>
    <mergeCell ref="B107:H107"/>
    <mergeCell ref="B108:H108"/>
    <mergeCell ref="B120:H120"/>
    <mergeCell ref="B109:H109"/>
    <mergeCell ref="B110:H110"/>
    <mergeCell ref="B111:H111"/>
    <mergeCell ref="B112:H112"/>
    <mergeCell ref="B113:H113"/>
    <mergeCell ref="B114:H114"/>
    <mergeCell ref="B115:H115"/>
    <mergeCell ref="B116:H116"/>
    <mergeCell ref="B117:H117"/>
    <mergeCell ref="B118:H118"/>
    <mergeCell ref="B119:H119"/>
    <mergeCell ref="B127:H127"/>
    <mergeCell ref="B128:H128"/>
    <mergeCell ref="B121:H121"/>
    <mergeCell ref="B122:H122"/>
    <mergeCell ref="B123:H123"/>
    <mergeCell ref="B124:H124"/>
    <mergeCell ref="B125:H125"/>
    <mergeCell ref="B126:H126"/>
  </mergeCells>
  <pageMargins left="0.7" right="0.7" top="0.75" bottom="0.75" header="0.3" footer="0.3"/>
  <pageSetup paperSize="8" scale="91" fitToHeight="0" orientation="landscape" r:id="rId1"/>
  <rowBreaks count="1" manualBreakCount="1">
    <brk id="8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N128"/>
  <sheetViews>
    <sheetView zoomScale="90" zoomScaleNormal="90" workbookViewId="0">
      <selection activeCell="I42" sqref="I42"/>
    </sheetView>
  </sheetViews>
  <sheetFormatPr baseColWidth="10" defaultColWidth="11.42578125" defaultRowHeight="12.75" x14ac:dyDescent="0.2"/>
  <cols>
    <col min="1" max="1" width="11.42578125" style="238"/>
    <col min="2" max="2" width="18.42578125" style="238" customWidth="1"/>
    <col min="3" max="3" width="28.85546875" style="238" customWidth="1"/>
    <col min="4" max="4" width="19.42578125" style="238" customWidth="1"/>
    <col min="5" max="6" width="19.42578125" style="239" customWidth="1"/>
    <col min="7" max="7" width="13.5703125" style="239" customWidth="1"/>
    <col min="8" max="8" width="13.140625" style="238" customWidth="1"/>
    <col min="9" max="9" width="22.28515625" style="238" customWidth="1"/>
    <col min="10" max="10" width="22.5703125" style="239" customWidth="1"/>
    <col min="11" max="11" width="25.140625" style="239" customWidth="1"/>
    <col min="12" max="12" width="11.42578125" style="238"/>
    <col min="13" max="14" width="20.42578125" style="238" customWidth="1"/>
    <col min="15" max="15" width="11.42578125" style="238"/>
    <col min="16" max="16" width="16.28515625" style="238" customWidth="1"/>
    <col min="17" max="17" width="21.42578125" style="238" customWidth="1"/>
    <col min="18" max="16384" width="11.42578125" style="238"/>
  </cols>
  <sheetData>
    <row r="2" spans="1:14" s="66" customFormat="1" ht="23.25" customHeight="1" x14ac:dyDescent="0.35">
      <c r="B2" s="163"/>
      <c r="C2" s="65"/>
      <c r="D2" s="65"/>
      <c r="E2" s="65"/>
      <c r="F2" s="65"/>
      <c r="G2" s="65"/>
      <c r="H2" s="65"/>
      <c r="I2" s="65"/>
      <c r="J2" s="65"/>
    </row>
    <row r="3" spans="1:14" ht="13.5" thickBot="1" x14ac:dyDescent="0.25"/>
    <row r="4" spans="1:14" s="71" customFormat="1" ht="13.5" thickBot="1" x14ac:dyDescent="0.25">
      <c r="B4" s="67" t="s">
        <v>7</v>
      </c>
      <c r="C4" s="68" t="str">
        <f>PVC!$C$4</f>
        <v xml:space="preserve">Conducción de desagüe de Igueste de San Andrés </v>
      </c>
      <c r="D4" s="70"/>
      <c r="E4" s="70"/>
    </row>
    <row r="5" spans="1:14" s="71" customFormat="1" ht="13.5" thickBot="1" x14ac:dyDescent="0.25">
      <c r="B5" s="67" t="s">
        <v>8</v>
      </c>
      <c r="C5" s="68" t="str">
        <f>PVC!$C$5</f>
        <v xml:space="preserve">Ayuntamiento de Santa Cruz de Tenerife </v>
      </c>
      <c r="D5" s="70"/>
      <c r="E5" s="70"/>
    </row>
    <row r="6" spans="1:14" s="72" customFormat="1" ht="13.5" thickBot="1" x14ac:dyDescent="0.25">
      <c r="B6" s="67" t="s">
        <v>324</v>
      </c>
      <c r="C6" s="68" t="str">
        <f>PVC!$C$6</f>
        <v>VM-172-TF</v>
      </c>
      <c r="H6"/>
      <c r="I6" s="80"/>
    </row>
    <row r="7" spans="1:14" s="71" customFormat="1" ht="13.5" thickBot="1" x14ac:dyDescent="0.25">
      <c r="B7" s="67" t="s">
        <v>9</v>
      </c>
      <c r="C7" s="68" t="str">
        <f>PVC!$C$7</f>
        <v xml:space="preserve">38.4.38.0168 </v>
      </c>
      <c r="D7" s="70"/>
      <c r="E7" s="70"/>
    </row>
    <row r="8" spans="1:14" s="71" customFormat="1" ht="13.5" thickBot="1" x14ac:dyDescent="0.25">
      <c r="B8" s="67" t="s">
        <v>11</v>
      </c>
      <c r="C8" s="68" t="str">
        <f>PVC!$C$8</f>
        <v xml:space="preserve">ARU pretratadas en la ETAR de Igueste de San Andrés </v>
      </c>
      <c r="D8" s="74"/>
      <c r="E8" s="74"/>
      <c r="F8" s="74"/>
      <c r="G8" s="74"/>
      <c r="H8" s="74"/>
      <c r="I8" s="74"/>
      <c r="J8" s="74"/>
      <c r="K8" s="74"/>
      <c r="L8" s="74"/>
      <c r="M8" s="74"/>
      <c r="N8" s="74"/>
    </row>
    <row r="9" spans="1:14" ht="15.75" x14ac:dyDescent="0.25">
      <c r="B9" s="12" t="s">
        <v>10</v>
      </c>
      <c r="C9" s="8">
        <v>2023</v>
      </c>
      <c r="D9" s="9"/>
      <c r="E9" s="9"/>
      <c r="F9" s="9"/>
      <c r="G9" s="9"/>
      <c r="H9" s="9"/>
      <c r="I9" s="9"/>
      <c r="J9" s="31"/>
      <c r="K9" s="9"/>
      <c r="L9"/>
    </row>
    <row r="11" spans="1:14" ht="38.25" customHeight="1" x14ac:dyDescent="0.2">
      <c r="B11" s="411" t="s">
        <v>171</v>
      </c>
      <c r="C11" s="411"/>
      <c r="D11" s="411"/>
      <c r="E11" s="411"/>
      <c r="F11" s="411"/>
      <c r="G11" s="411"/>
      <c r="H11" s="411"/>
      <c r="I11" s="411"/>
      <c r="J11" s="411"/>
      <c r="K11" s="411"/>
    </row>
    <row r="13" spans="1:14" s="240" customFormat="1" ht="25.5" x14ac:dyDescent="0.2">
      <c r="B13" s="412" t="s">
        <v>221</v>
      </c>
      <c r="C13" s="412" t="s">
        <v>222</v>
      </c>
      <c r="D13" s="412" t="s">
        <v>223</v>
      </c>
      <c r="E13" s="412" t="s">
        <v>203</v>
      </c>
      <c r="F13" s="412" t="s">
        <v>204</v>
      </c>
      <c r="G13" s="412" t="s">
        <v>187</v>
      </c>
      <c r="H13" s="241" t="s">
        <v>172</v>
      </c>
      <c r="I13" s="29">
        <v>45162</v>
      </c>
      <c r="J13" s="29">
        <v>45162</v>
      </c>
      <c r="K13" s="29"/>
      <c r="L13" s="238"/>
    </row>
    <row r="14" spans="1:14" s="240" customFormat="1" ht="18.75" customHeight="1" x14ac:dyDescent="0.2">
      <c r="A14" s="242"/>
      <c r="B14" s="413"/>
      <c r="C14" s="413"/>
      <c r="D14" s="413"/>
      <c r="E14" s="413"/>
      <c r="F14" s="413"/>
      <c r="G14" s="413"/>
      <c r="H14" s="412" t="s">
        <v>170</v>
      </c>
      <c r="I14" s="412" t="s">
        <v>617</v>
      </c>
      <c r="J14" s="243" t="s">
        <v>449</v>
      </c>
      <c r="K14" s="412" t="s">
        <v>325</v>
      </c>
      <c r="L14" s="238"/>
    </row>
    <row r="15" spans="1:14" s="240" customFormat="1" ht="25.5" x14ac:dyDescent="0.2">
      <c r="A15" s="242"/>
      <c r="B15" s="414"/>
      <c r="C15" s="414"/>
      <c r="D15" s="414"/>
      <c r="E15" s="414"/>
      <c r="F15" s="414"/>
      <c r="G15" s="414"/>
      <c r="H15" s="414"/>
      <c r="I15" s="414"/>
      <c r="J15" s="91" t="s">
        <v>659</v>
      </c>
      <c r="K15" s="414"/>
      <c r="L15" s="238"/>
    </row>
    <row r="16" spans="1:14" x14ac:dyDescent="0.2">
      <c r="B16" s="110" t="s">
        <v>169</v>
      </c>
      <c r="C16" s="244" t="s">
        <v>168</v>
      </c>
      <c r="D16" s="245" t="s">
        <v>174</v>
      </c>
      <c r="E16" s="246">
        <v>0.3</v>
      </c>
      <c r="F16" s="246">
        <v>0.7</v>
      </c>
      <c r="G16" s="246"/>
      <c r="H16" s="110" t="s">
        <v>38</v>
      </c>
      <c r="I16" s="92" t="s">
        <v>642</v>
      </c>
      <c r="J16" s="92" t="s">
        <v>642</v>
      </c>
      <c r="K16" s="247"/>
    </row>
    <row r="17" spans="2:11" x14ac:dyDescent="0.2">
      <c r="B17" s="110" t="s">
        <v>165</v>
      </c>
      <c r="C17" s="244" t="s">
        <v>164</v>
      </c>
      <c r="D17" s="245" t="s">
        <v>175</v>
      </c>
      <c r="E17" s="246">
        <v>0.1</v>
      </c>
      <c r="F17" s="246">
        <v>0.1</v>
      </c>
      <c r="G17" s="246"/>
      <c r="H17" s="110" t="s">
        <v>38</v>
      </c>
      <c r="I17" s="92" t="s">
        <v>642</v>
      </c>
      <c r="J17" s="92" t="s">
        <v>642</v>
      </c>
      <c r="K17" s="247"/>
    </row>
    <row r="18" spans="2:11" x14ac:dyDescent="0.2">
      <c r="B18" s="110" t="s">
        <v>157</v>
      </c>
      <c r="C18" s="244" t="s">
        <v>156</v>
      </c>
      <c r="D18" s="245" t="s">
        <v>174</v>
      </c>
      <c r="E18" s="246">
        <v>0.6</v>
      </c>
      <c r="F18" s="248">
        <v>2</v>
      </c>
      <c r="G18" s="246"/>
      <c r="H18" s="110" t="s">
        <v>38</v>
      </c>
      <c r="I18" s="92" t="s">
        <v>642</v>
      </c>
      <c r="J18" s="92" t="s">
        <v>642</v>
      </c>
      <c r="K18" s="247"/>
    </row>
    <row r="19" spans="2:11" x14ac:dyDescent="0.2">
      <c r="B19" s="110" t="s">
        <v>153</v>
      </c>
      <c r="C19" s="244" t="s">
        <v>152</v>
      </c>
      <c r="D19" s="245" t="s">
        <v>174</v>
      </c>
      <c r="E19" s="246">
        <v>8</v>
      </c>
      <c r="F19" s="246">
        <v>50</v>
      </c>
      <c r="G19" s="246"/>
      <c r="H19" s="110" t="s">
        <v>38</v>
      </c>
      <c r="I19" s="92">
        <v>2.2999999999999998</v>
      </c>
      <c r="J19" s="92" t="s">
        <v>644</v>
      </c>
      <c r="K19" s="247"/>
    </row>
    <row r="20" spans="2:11" x14ac:dyDescent="0.2">
      <c r="B20" s="110" t="s">
        <v>149</v>
      </c>
      <c r="C20" s="244" t="s">
        <v>176</v>
      </c>
      <c r="D20" s="245" t="s">
        <v>177</v>
      </c>
      <c r="E20" s="246">
        <v>2.0000000000000001E-4</v>
      </c>
      <c r="F20" s="246">
        <v>1.4E-2</v>
      </c>
      <c r="G20" s="246">
        <v>8.5000000000000006E-3</v>
      </c>
      <c r="H20" s="110" t="s">
        <v>38</v>
      </c>
      <c r="I20" s="92" t="s">
        <v>642</v>
      </c>
      <c r="J20" s="92" t="s">
        <v>642</v>
      </c>
      <c r="K20" s="92"/>
    </row>
    <row r="21" spans="2:11" x14ac:dyDescent="0.2">
      <c r="B21" s="404" t="s">
        <v>142</v>
      </c>
      <c r="C21" s="407" t="s">
        <v>178</v>
      </c>
      <c r="D21" s="401" t="s">
        <v>175</v>
      </c>
      <c r="E21" s="391">
        <v>0.2</v>
      </c>
      <c r="F21" s="246" t="s">
        <v>218</v>
      </c>
      <c r="G21" s="391"/>
      <c r="H21" s="404" t="s">
        <v>38</v>
      </c>
      <c r="I21" s="395" t="s">
        <v>643</v>
      </c>
      <c r="J21" s="395" t="s">
        <v>643</v>
      </c>
      <c r="K21" s="398"/>
    </row>
    <row r="22" spans="2:11" x14ac:dyDescent="0.2">
      <c r="B22" s="405"/>
      <c r="C22" s="408"/>
      <c r="D22" s="402"/>
      <c r="E22" s="403"/>
      <c r="F22" s="246" t="s">
        <v>188</v>
      </c>
      <c r="G22" s="403"/>
      <c r="H22" s="405"/>
      <c r="I22" s="396"/>
      <c r="J22" s="396"/>
      <c r="K22" s="399"/>
    </row>
    <row r="23" spans="2:11" x14ac:dyDescent="0.2">
      <c r="B23" s="405"/>
      <c r="C23" s="408"/>
      <c r="D23" s="402"/>
      <c r="E23" s="403"/>
      <c r="F23" s="246" t="s">
        <v>189</v>
      </c>
      <c r="G23" s="403"/>
      <c r="H23" s="405"/>
      <c r="I23" s="396"/>
      <c r="J23" s="396"/>
      <c r="K23" s="399"/>
    </row>
    <row r="24" spans="2:11" x14ac:dyDescent="0.2">
      <c r="B24" s="405"/>
      <c r="C24" s="408"/>
      <c r="D24" s="402"/>
      <c r="E24" s="403"/>
      <c r="F24" s="246" t="s">
        <v>190</v>
      </c>
      <c r="G24" s="403"/>
      <c r="H24" s="405"/>
      <c r="I24" s="396"/>
      <c r="J24" s="396"/>
      <c r="K24" s="399"/>
    </row>
    <row r="25" spans="2:11" x14ac:dyDescent="0.2">
      <c r="B25" s="406"/>
      <c r="C25" s="409"/>
      <c r="D25" s="410"/>
      <c r="E25" s="392"/>
      <c r="F25" s="246" t="s">
        <v>191</v>
      </c>
      <c r="G25" s="392"/>
      <c r="H25" s="406"/>
      <c r="I25" s="397"/>
      <c r="J25" s="397"/>
      <c r="K25" s="400"/>
    </row>
    <row r="26" spans="2:11" x14ac:dyDescent="0.2">
      <c r="B26" s="249"/>
      <c r="C26" s="250" t="s">
        <v>205</v>
      </c>
      <c r="D26" s="251"/>
      <c r="E26" s="252"/>
      <c r="F26" s="246"/>
      <c r="G26" s="252"/>
      <c r="H26" s="249" t="s">
        <v>206</v>
      </c>
      <c r="I26" s="93"/>
      <c r="J26" s="93"/>
      <c r="K26" s="253"/>
    </row>
    <row r="27" spans="2:11" x14ac:dyDescent="0.2">
      <c r="B27" s="110" t="s">
        <v>139</v>
      </c>
      <c r="C27" s="244" t="s">
        <v>138</v>
      </c>
      <c r="D27" s="245" t="s">
        <v>179</v>
      </c>
      <c r="E27" s="246">
        <v>12</v>
      </c>
      <c r="F27" s="246" t="s">
        <v>124</v>
      </c>
      <c r="G27" s="246"/>
      <c r="H27" s="110" t="s">
        <v>38</v>
      </c>
      <c r="I27" s="92" t="s">
        <v>651</v>
      </c>
      <c r="J27" s="92" t="s">
        <v>651</v>
      </c>
      <c r="K27" s="247"/>
    </row>
    <row r="28" spans="2:11" x14ac:dyDescent="0.2">
      <c r="B28" s="110" t="s">
        <v>137</v>
      </c>
      <c r="C28" s="244" t="s">
        <v>180</v>
      </c>
      <c r="D28" s="245" t="s">
        <v>175</v>
      </c>
      <c r="E28" s="246">
        <v>0.4</v>
      </c>
      <c r="F28" s="246">
        <v>1.4</v>
      </c>
      <c r="G28" s="246"/>
      <c r="H28" s="110" t="s">
        <v>38</v>
      </c>
      <c r="I28" s="92" t="s">
        <v>642</v>
      </c>
      <c r="J28" s="92" t="s">
        <v>642</v>
      </c>
      <c r="K28" s="247"/>
    </row>
    <row r="29" spans="2:11" x14ac:dyDescent="0.2">
      <c r="B29" s="110" t="s">
        <v>136</v>
      </c>
      <c r="C29" s="244" t="s">
        <v>135</v>
      </c>
      <c r="D29" s="245" t="s">
        <v>174</v>
      </c>
      <c r="E29" s="246">
        <v>0.1</v>
      </c>
      <c r="F29" s="246">
        <v>0.3</v>
      </c>
      <c r="G29" s="246"/>
      <c r="H29" s="110" t="s">
        <v>38</v>
      </c>
      <c r="I29" s="92" t="s">
        <v>642</v>
      </c>
      <c r="J29" s="92" t="s">
        <v>642</v>
      </c>
      <c r="K29" s="247"/>
    </row>
    <row r="30" spans="2:11" x14ac:dyDescent="0.2">
      <c r="B30" s="110" t="s">
        <v>134</v>
      </c>
      <c r="C30" s="244" t="s">
        <v>133</v>
      </c>
      <c r="D30" s="245" t="s">
        <v>174</v>
      </c>
      <c r="E30" s="246">
        <v>0.03</v>
      </c>
      <c r="F30" s="246">
        <v>0.1</v>
      </c>
      <c r="G30" s="246"/>
      <c r="H30" s="110" t="s">
        <v>38</v>
      </c>
      <c r="I30" s="92" t="s">
        <v>642</v>
      </c>
      <c r="J30" s="92" t="s">
        <v>642</v>
      </c>
      <c r="K30" s="247"/>
    </row>
    <row r="31" spans="2:11" x14ac:dyDescent="0.2">
      <c r="B31" s="110"/>
      <c r="C31" s="244" t="s">
        <v>207</v>
      </c>
      <c r="D31" s="401" t="s">
        <v>179</v>
      </c>
      <c r="E31" s="391" t="s">
        <v>219</v>
      </c>
      <c r="F31" s="391" t="s">
        <v>124</v>
      </c>
      <c r="G31" s="246"/>
      <c r="H31" s="110" t="s">
        <v>38</v>
      </c>
      <c r="I31" s="94" t="s">
        <v>208</v>
      </c>
      <c r="J31" s="94" t="s">
        <v>208</v>
      </c>
      <c r="K31" s="247"/>
    </row>
    <row r="32" spans="2:11" x14ac:dyDescent="0.2">
      <c r="B32" s="110" t="s">
        <v>132</v>
      </c>
      <c r="C32" s="244" t="s">
        <v>130</v>
      </c>
      <c r="D32" s="402"/>
      <c r="E32" s="403"/>
      <c r="F32" s="403"/>
      <c r="G32" s="246"/>
      <c r="H32" s="110" t="s">
        <v>38</v>
      </c>
      <c r="I32" s="92" t="s">
        <v>652</v>
      </c>
      <c r="J32" s="92" t="s">
        <v>652</v>
      </c>
      <c r="K32" s="247"/>
    </row>
    <row r="33" spans="2:11" x14ac:dyDescent="0.2">
      <c r="B33" s="110" t="s">
        <v>131</v>
      </c>
      <c r="C33" s="244" t="s">
        <v>128</v>
      </c>
      <c r="D33" s="402"/>
      <c r="E33" s="403"/>
      <c r="F33" s="403"/>
      <c r="G33" s="246"/>
      <c r="H33" s="110" t="s">
        <v>38</v>
      </c>
      <c r="I33" s="92" t="s">
        <v>652</v>
      </c>
      <c r="J33" s="92" t="s">
        <v>652</v>
      </c>
      <c r="K33" s="247"/>
    </row>
    <row r="34" spans="2:11" x14ac:dyDescent="0.2">
      <c r="B34" s="110" t="s">
        <v>129</v>
      </c>
      <c r="C34" s="244" t="s">
        <v>126</v>
      </c>
      <c r="D34" s="402"/>
      <c r="E34" s="403"/>
      <c r="F34" s="403"/>
      <c r="G34" s="246"/>
      <c r="H34" s="110" t="s">
        <v>38</v>
      </c>
      <c r="I34" s="92" t="s">
        <v>652</v>
      </c>
      <c r="J34" s="92" t="s">
        <v>652</v>
      </c>
      <c r="K34" s="247"/>
    </row>
    <row r="35" spans="2:11" x14ac:dyDescent="0.2">
      <c r="B35" s="110" t="s">
        <v>127</v>
      </c>
      <c r="C35" s="244" t="s">
        <v>125</v>
      </c>
      <c r="D35" s="402"/>
      <c r="E35" s="392"/>
      <c r="F35" s="392"/>
      <c r="G35" s="246"/>
      <c r="H35" s="110" t="s">
        <v>38</v>
      </c>
      <c r="I35" s="92" t="s">
        <v>652</v>
      </c>
      <c r="J35" s="92" t="s">
        <v>652</v>
      </c>
      <c r="K35" s="247"/>
    </row>
    <row r="36" spans="2:11" x14ac:dyDescent="0.2">
      <c r="B36" s="110" t="s">
        <v>124</v>
      </c>
      <c r="C36" s="244" t="s">
        <v>123</v>
      </c>
      <c r="D36" s="245" t="s">
        <v>179</v>
      </c>
      <c r="E36" s="246">
        <v>2.5000000000000001E-2</v>
      </c>
      <c r="F36" s="246" t="s">
        <v>124</v>
      </c>
      <c r="G36" s="246"/>
      <c r="H36" s="110" t="s">
        <v>38</v>
      </c>
      <c r="I36" s="301" t="s">
        <v>642</v>
      </c>
      <c r="J36" s="301" t="s">
        <v>642</v>
      </c>
      <c r="K36" s="247"/>
    </row>
    <row r="37" spans="2:11" x14ac:dyDescent="0.2">
      <c r="B37" s="110" t="s">
        <v>122</v>
      </c>
      <c r="C37" s="244" t="s">
        <v>121</v>
      </c>
      <c r="D37" s="245"/>
      <c r="E37" s="246">
        <v>0.01</v>
      </c>
      <c r="F37" s="246" t="s">
        <v>124</v>
      </c>
      <c r="G37" s="246"/>
      <c r="H37" s="110" t="s">
        <v>38</v>
      </c>
      <c r="I37" s="92" t="s">
        <v>642</v>
      </c>
      <c r="J37" s="92" t="s">
        <v>642</v>
      </c>
      <c r="K37" s="247"/>
    </row>
    <row r="38" spans="2:11" x14ac:dyDescent="0.2">
      <c r="B38" s="110" t="s">
        <v>120</v>
      </c>
      <c r="C38" s="244" t="s">
        <v>119</v>
      </c>
      <c r="D38" s="245" t="s">
        <v>174</v>
      </c>
      <c r="E38" s="246">
        <v>10</v>
      </c>
      <c r="F38" s="246" t="s">
        <v>124</v>
      </c>
      <c r="G38" s="246"/>
      <c r="H38" s="110" t="s">
        <v>38</v>
      </c>
      <c r="I38" s="92">
        <v>2.1</v>
      </c>
      <c r="J38" s="92" t="s">
        <v>644</v>
      </c>
      <c r="K38" s="247"/>
    </row>
    <row r="39" spans="2:11" x14ac:dyDescent="0.2">
      <c r="B39" s="110" t="s">
        <v>118</v>
      </c>
      <c r="C39" s="244" t="s">
        <v>117</v>
      </c>
      <c r="D39" s="245" t="s">
        <v>174</v>
      </c>
      <c r="E39" s="246">
        <v>20</v>
      </c>
      <c r="F39" s="246" t="s">
        <v>124</v>
      </c>
      <c r="G39" s="246"/>
      <c r="H39" s="110" t="s">
        <v>38</v>
      </c>
      <c r="I39" s="92">
        <v>4</v>
      </c>
      <c r="J39" s="92" t="s">
        <v>644</v>
      </c>
      <c r="K39" s="247"/>
    </row>
    <row r="40" spans="2:11" ht="25.5" x14ac:dyDescent="0.2">
      <c r="B40" s="110" t="s">
        <v>116</v>
      </c>
      <c r="C40" s="244" t="s">
        <v>115</v>
      </c>
      <c r="D40" s="245" t="s">
        <v>175</v>
      </c>
      <c r="E40" s="246">
        <v>1.3</v>
      </c>
      <c r="F40" s="246" t="s">
        <v>124</v>
      </c>
      <c r="G40" s="246"/>
      <c r="H40" s="110" t="s">
        <v>38</v>
      </c>
      <c r="I40" s="92">
        <v>23.4</v>
      </c>
      <c r="J40" s="92" t="s">
        <v>653</v>
      </c>
      <c r="K40" s="247"/>
    </row>
    <row r="41" spans="2:11" x14ac:dyDescent="0.2">
      <c r="B41" s="110" t="s">
        <v>114</v>
      </c>
      <c r="C41" s="244" t="s">
        <v>113</v>
      </c>
      <c r="D41" s="245" t="s">
        <v>174</v>
      </c>
      <c r="E41" s="246">
        <v>0.2</v>
      </c>
      <c r="F41" s="246">
        <v>1.8</v>
      </c>
      <c r="G41" s="246"/>
      <c r="H41" s="110" t="s">
        <v>38</v>
      </c>
      <c r="I41" s="92">
        <v>1.2999999999999999E-2</v>
      </c>
      <c r="J41" s="92" t="s">
        <v>642</v>
      </c>
      <c r="K41" s="247"/>
    </row>
    <row r="42" spans="2:11" x14ac:dyDescent="0.2">
      <c r="B42" s="110" t="s">
        <v>112</v>
      </c>
      <c r="C42" s="244" t="s">
        <v>111</v>
      </c>
      <c r="D42" s="245" t="s">
        <v>175</v>
      </c>
      <c r="E42" s="246">
        <v>5.0000000000000001E-4</v>
      </c>
      <c r="F42" s="246">
        <v>4.0000000000000001E-3</v>
      </c>
      <c r="G42" s="246"/>
      <c r="H42" s="110" t="s">
        <v>38</v>
      </c>
      <c r="I42" s="92" t="s">
        <v>642</v>
      </c>
      <c r="J42" s="92" t="s">
        <v>652</v>
      </c>
      <c r="K42" s="247"/>
    </row>
    <row r="43" spans="2:11" x14ac:dyDescent="0.2">
      <c r="B43" s="110" t="s">
        <v>110</v>
      </c>
      <c r="C43" s="244" t="s">
        <v>109</v>
      </c>
      <c r="D43" s="245" t="s">
        <v>174</v>
      </c>
      <c r="E43" s="246">
        <v>6.3E-3</v>
      </c>
      <c r="F43" s="246">
        <v>0.12</v>
      </c>
      <c r="G43" s="246">
        <v>30</v>
      </c>
      <c r="H43" s="110" t="s">
        <v>38</v>
      </c>
      <c r="I43" s="92" t="s">
        <v>642</v>
      </c>
      <c r="J43" s="92" t="s">
        <v>642</v>
      </c>
      <c r="K43" s="92"/>
    </row>
    <row r="44" spans="2:11" ht="12.75" customHeight="1" x14ac:dyDescent="0.2">
      <c r="B44" s="110" t="s">
        <v>108</v>
      </c>
      <c r="C44" s="244" t="s">
        <v>107</v>
      </c>
      <c r="D44" s="245" t="s">
        <v>175</v>
      </c>
      <c r="E44" s="246">
        <v>0.05</v>
      </c>
      <c r="F44" s="246">
        <v>0.05</v>
      </c>
      <c r="G44" s="246">
        <v>10</v>
      </c>
      <c r="H44" s="110" t="s">
        <v>38</v>
      </c>
      <c r="I44" s="92" t="s">
        <v>642</v>
      </c>
      <c r="J44" s="92" t="s">
        <v>642</v>
      </c>
      <c r="K44" s="92"/>
    </row>
    <row r="45" spans="2:11" x14ac:dyDescent="0.2">
      <c r="B45" s="110" t="s">
        <v>106</v>
      </c>
      <c r="C45" s="244" t="s">
        <v>105</v>
      </c>
      <c r="D45" s="245" t="s">
        <v>175</v>
      </c>
      <c r="E45" s="246"/>
      <c r="F45" s="246">
        <v>0.6</v>
      </c>
      <c r="G45" s="246">
        <v>55</v>
      </c>
      <c r="H45" s="110" t="s">
        <v>38</v>
      </c>
      <c r="I45" s="92" t="s">
        <v>644</v>
      </c>
      <c r="J45" s="92" t="s">
        <v>644</v>
      </c>
      <c r="K45" s="92"/>
    </row>
    <row r="46" spans="2:11" x14ac:dyDescent="0.2">
      <c r="B46" s="110" t="s">
        <v>104</v>
      </c>
      <c r="C46" s="244" t="s">
        <v>103</v>
      </c>
      <c r="D46" s="245" t="s">
        <v>175</v>
      </c>
      <c r="E46" s="246">
        <v>2E-3</v>
      </c>
      <c r="F46" s="246">
        <v>0.02</v>
      </c>
      <c r="G46" s="246"/>
      <c r="H46" s="110" t="s">
        <v>38</v>
      </c>
      <c r="I46" s="92" t="s">
        <v>651</v>
      </c>
      <c r="J46" s="92" t="s">
        <v>651</v>
      </c>
      <c r="K46" s="247"/>
    </row>
    <row r="47" spans="2:11" x14ac:dyDescent="0.2">
      <c r="B47" s="110" t="s">
        <v>102</v>
      </c>
      <c r="C47" s="244" t="s">
        <v>101</v>
      </c>
      <c r="D47" s="245" t="s">
        <v>174</v>
      </c>
      <c r="E47" s="246">
        <v>0.3</v>
      </c>
      <c r="F47" s="246">
        <v>1</v>
      </c>
      <c r="G47" s="246"/>
      <c r="H47" s="110" t="s">
        <v>38</v>
      </c>
      <c r="I47" s="92" t="s">
        <v>642</v>
      </c>
      <c r="J47" s="92" t="s">
        <v>642</v>
      </c>
      <c r="K47" s="247"/>
    </row>
    <row r="48" spans="2:11" x14ac:dyDescent="0.2">
      <c r="B48" s="110" t="s">
        <v>100</v>
      </c>
      <c r="C48" s="244" t="s">
        <v>99</v>
      </c>
      <c r="D48" s="245" t="s">
        <v>174</v>
      </c>
      <c r="E48" s="246">
        <v>1.3</v>
      </c>
      <c r="F48" s="246">
        <v>14</v>
      </c>
      <c r="G48" s="246"/>
      <c r="H48" s="110" t="s">
        <v>38</v>
      </c>
      <c r="I48" s="92" t="s">
        <v>654</v>
      </c>
      <c r="J48" s="92" t="s">
        <v>654</v>
      </c>
      <c r="K48" s="247"/>
    </row>
    <row r="49" spans="2:11" x14ac:dyDescent="0.2">
      <c r="B49" s="110" t="s">
        <v>98</v>
      </c>
      <c r="C49" s="244" t="s">
        <v>97</v>
      </c>
      <c r="D49" s="245" t="s">
        <v>175</v>
      </c>
      <c r="E49" s="246"/>
      <c r="F49" s="246">
        <v>7.0000000000000007E-2</v>
      </c>
      <c r="G49" s="246">
        <v>20</v>
      </c>
      <c r="H49" s="110" t="s">
        <v>38</v>
      </c>
      <c r="I49" s="92" t="s">
        <v>655</v>
      </c>
      <c r="J49" s="92" t="s">
        <v>655</v>
      </c>
      <c r="K49" s="92"/>
    </row>
    <row r="50" spans="2:11" x14ac:dyDescent="0.2">
      <c r="B50" s="110" t="s">
        <v>96</v>
      </c>
      <c r="C50" s="244" t="s">
        <v>95</v>
      </c>
      <c r="D50" s="245" t="s">
        <v>174</v>
      </c>
      <c r="E50" s="246">
        <v>2</v>
      </c>
      <c r="F50" s="246">
        <v>130</v>
      </c>
      <c r="G50" s="246"/>
      <c r="H50" s="110" t="s">
        <v>38</v>
      </c>
      <c r="I50" s="92" t="s">
        <v>642</v>
      </c>
      <c r="J50" s="92" t="s">
        <v>642</v>
      </c>
      <c r="K50" s="247"/>
    </row>
    <row r="51" spans="2:11" x14ac:dyDescent="0.2">
      <c r="B51" s="110" t="s">
        <v>94</v>
      </c>
      <c r="C51" s="244" t="s">
        <v>93</v>
      </c>
      <c r="D51" s="245" t="s">
        <v>174</v>
      </c>
      <c r="E51" s="246">
        <v>8.6</v>
      </c>
      <c r="F51" s="246">
        <v>34</v>
      </c>
      <c r="G51" s="246"/>
      <c r="H51" s="110" t="s">
        <v>38</v>
      </c>
      <c r="I51" s="92">
        <v>18.100000000000001</v>
      </c>
      <c r="J51" s="92" t="s">
        <v>656</v>
      </c>
      <c r="K51" s="247"/>
    </row>
    <row r="52" spans="2:11" ht="25.5" x14ac:dyDescent="0.2">
      <c r="B52" s="110" t="s">
        <v>92</v>
      </c>
      <c r="C52" s="244" t="s">
        <v>209</v>
      </c>
      <c r="D52" s="245" t="s">
        <v>181</v>
      </c>
      <c r="E52" s="246">
        <v>0.3</v>
      </c>
      <c r="F52" s="246">
        <v>2</v>
      </c>
      <c r="G52" s="246"/>
      <c r="H52" s="110" t="s">
        <v>38</v>
      </c>
      <c r="I52" s="92" t="s">
        <v>642</v>
      </c>
      <c r="J52" s="92" t="s">
        <v>642</v>
      </c>
      <c r="K52" s="247"/>
    </row>
    <row r="53" spans="2:11" ht="25.5" x14ac:dyDescent="0.2">
      <c r="B53" s="110" t="s">
        <v>91</v>
      </c>
      <c r="C53" s="244" t="s">
        <v>90</v>
      </c>
      <c r="D53" s="245" t="s">
        <v>182</v>
      </c>
      <c r="E53" s="246">
        <v>0.01</v>
      </c>
      <c r="F53" s="246" t="s">
        <v>124</v>
      </c>
      <c r="G53" s="246"/>
      <c r="H53" s="110" t="s">
        <v>38</v>
      </c>
      <c r="I53" s="92" t="s">
        <v>642</v>
      </c>
      <c r="J53" s="92" t="s">
        <v>642</v>
      </c>
      <c r="K53" s="247"/>
    </row>
    <row r="54" spans="2:11" x14ac:dyDescent="0.2">
      <c r="B54" s="110" t="s">
        <v>89</v>
      </c>
      <c r="C54" s="244" t="s">
        <v>88</v>
      </c>
      <c r="D54" s="245" t="s">
        <v>175</v>
      </c>
      <c r="E54" s="246">
        <v>6.9999999999999999E-4</v>
      </c>
      <c r="F54" s="246" t="s">
        <v>124</v>
      </c>
      <c r="G54" s="246"/>
      <c r="H54" s="110" t="s">
        <v>38</v>
      </c>
      <c r="I54" s="92" t="s">
        <v>651</v>
      </c>
      <c r="J54" s="92" t="s">
        <v>651</v>
      </c>
      <c r="K54" s="247"/>
    </row>
    <row r="55" spans="2:11" x14ac:dyDescent="0.2">
      <c r="B55" s="110" t="s">
        <v>87</v>
      </c>
      <c r="C55" s="244" t="s">
        <v>86</v>
      </c>
      <c r="D55" s="245" t="s">
        <v>174</v>
      </c>
      <c r="E55" s="246">
        <v>0.4</v>
      </c>
      <c r="F55" s="246">
        <v>1</v>
      </c>
      <c r="G55" s="246"/>
      <c r="H55" s="110" t="s">
        <v>38</v>
      </c>
      <c r="I55" s="92" t="s">
        <v>642</v>
      </c>
      <c r="J55" s="92" t="s">
        <v>642</v>
      </c>
      <c r="K55" s="247"/>
    </row>
    <row r="56" spans="2:11" ht="25.5" x14ac:dyDescent="0.2">
      <c r="B56" s="110" t="s">
        <v>124</v>
      </c>
      <c r="C56" s="244" t="s">
        <v>183</v>
      </c>
      <c r="D56" s="245" t="s">
        <v>184</v>
      </c>
      <c r="E56" s="246" t="s">
        <v>124</v>
      </c>
      <c r="F56" s="246" t="s">
        <v>124</v>
      </c>
      <c r="G56" s="246"/>
      <c r="H56" s="110" t="s">
        <v>38</v>
      </c>
      <c r="I56" s="301" t="s">
        <v>658</v>
      </c>
      <c r="J56" s="301" t="s">
        <v>658</v>
      </c>
      <c r="K56" s="247"/>
    </row>
    <row r="57" spans="2:11" x14ac:dyDescent="0.2">
      <c r="B57" s="110" t="s">
        <v>85</v>
      </c>
      <c r="C57" s="244" t="s">
        <v>84</v>
      </c>
      <c r="D57" s="245"/>
      <c r="E57" s="254" t="s">
        <v>210</v>
      </c>
      <c r="F57" s="246">
        <v>2.7E-2</v>
      </c>
      <c r="G57" s="246">
        <v>5</v>
      </c>
      <c r="H57" s="110" t="s">
        <v>38</v>
      </c>
      <c r="I57" s="92" t="s">
        <v>642</v>
      </c>
      <c r="J57" s="92" t="s">
        <v>642</v>
      </c>
      <c r="K57" s="92"/>
    </row>
    <row r="58" spans="2:11" x14ac:dyDescent="0.2">
      <c r="B58" s="110" t="s">
        <v>83</v>
      </c>
      <c r="C58" s="244" t="s">
        <v>82</v>
      </c>
      <c r="D58" s="245"/>
      <c r="E58" s="391" t="s">
        <v>220</v>
      </c>
      <c r="F58" s="246">
        <v>0.17</v>
      </c>
      <c r="G58" s="246" t="s">
        <v>192</v>
      </c>
      <c r="H58" s="110" t="s">
        <v>38</v>
      </c>
      <c r="I58" s="92" t="s">
        <v>642</v>
      </c>
      <c r="J58" s="92" t="s">
        <v>642</v>
      </c>
      <c r="K58" s="247"/>
    </row>
    <row r="59" spans="2:11" x14ac:dyDescent="0.2">
      <c r="B59" s="110" t="s">
        <v>81</v>
      </c>
      <c r="C59" s="244" t="s">
        <v>80</v>
      </c>
      <c r="D59" s="245"/>
      <c r="E59" s="392"/>
      <c r="F59" s="246">
        <v>0.17</v>
      </c>
      <c r="G59" s="246" t="s">
        <v>192</v>
      </c>
      <c r="H59" s="110" t="s">
        <v>38</v>
      </c>
      <c r="I59" s="92" t="s">
        <v>642</v>
      </c>
      <c r="J59" s="92" t="s">
        <v>642</v>
      </c>
      <c r="K59" s="247"/>
    </row>
    <row r="60" spans="2:11" ht="38.25" x14ac:dyDescent="0.2">
      <c r="B60" s="110"/>
      <c r="C60" s="244" t="s">
        <v>213</v>
      </c>
      <c r="D60" s="245"/>
      <c r="E60" s="246"/>
      <c r="F60" s="246"/>
      <c r="G60" s="246"/>
      <c r="H60" s="110" t="s">
        <v>38</v>
      </c>
      <c r="I60" s="94" t="s">
        <v>657</v>
      </c>
      <c r="J60" s="94" t="s">
        <v>657</v>
      </c>
      <c r="K60" s="247"/>
    </row>
    <row r="61" spans="2:11" x14ac:dyDescent="0.2">
      <c r="B61" s="110" t="s">
        <v>79</v>
      </c>
      <c r="C61" s="244" t="s">
        <v>78</v>
      </c>
      <c r="D61" s="245"/>
      <c r="E61" s="391" t="s">
        <v>212</v>
      </c>
      <c r="F61" s="246" t="s">
        <v>211</v>
      </c>
      <c r="G61" s="246" t="s">
        <v>192</v>
      </c>
      <c r="H61" s="110" t="s">
        <v>38</v>
      </c>
      <c r="I61" s="92" t="s">
        <v>651</v>
      </c>
      <c r="J61" s="92" t="s">
        <v>651</v>
      </c>
      <c r="K61" s="247"/>
    </row>
    <row r="62" spans="2:11" x14ac:dyDescent="0.2">
      <c r="B62" s="110" t="s">
        <v>77</v>
      </c>
      <c r="C62" s="244" t="s">
        <v>76</v>
      </c>
      <c r="D62" s="245"/>
      <c r="E62" s="392"/>
      <c r="F62" s="246" t="s">
        <v>124</v>
      </c>
      <c r="G62" s="246" t="s">
        <v>192</v>
      </c>
      <c r="H62" s="110" t="s">
        <v>38</v>
      </c>
      <c r="I62" s="92" t="s">
        <v>651</v>
      </c>
      <c r="J62" s="92" t="s">
        <v>651</v>
      </c>
      <c r="K62" s="247"/>
    </row>
    <row r="63" spans="2:11" ht="38.25" x14ac:dyDescent="0.2">
      <c r="B63" s="110"/>
      <c r="C63" s="244" t="s">
        <v>214</v>
      </c>
      <c r="D63" s="245"/>
      <c r="E63" s="246"/>
      <c r="F63" s="246"/>
      <c r="G63" s="246"/>
      <c r="H63" s="110" t="s">
        <v>38</v>
      </c>
      <c r="I63" s="94" t="s">
        <v>657</v>
      </c>
      <c r="J63" s="94" t="s">
        <v>657</v>
      </c>
      <c r="K63" s="247"/>
    </row>
    <row r="64" spans="2:11" x14ac:dyDescent="0.2">
      <c r="B64" s="110" t="s">
        <v>75</v>
      </c>
      <c r="C64" s="244" t="s">
        <v>74</v>
      </c>
      <c r="D64" s="245" t="s">
        <v>174</v>
      </c>
      <c r="E64" s="246">
        <v>1</v>
      </c>
      <c r="F64" s="246">
        <v>4</v>
      </c>
      <c r="G64" s="246"/>
      <c r="H64" s="110" t="s">
        <v>38</v>
      </c>
      <c r="I64" s="92" t="s">
        <v>642</v>
      </c>
      <c r="J64" s="92" t="s">
        <v>642</v>
      </c>
      <c r="K64" s="247"/>
    </row>
    <row r="65" spans="2:11" x14ac:dyDescent="0.2">
      <c r="B65" s="110" t="s">
        <v>73</v>
      </c>
      <c r="C65" s="244" t="s">
        <v>72</v>
      </c>
      <c r="D65" s="245" t="s">
        <v>179</v>
      </c>
      <c r="E65" s="246">
        <v>10</v>
      </c>
      <c r="F65" s="246" t="s">
        <v>124</v>
      </c>
      <c r="G65" s="246"/>
      <c r="H65" s="110" t="s">
        <v>38</v>
      </c>
      <c r="I65" s="92" t="s">
        <v>687</v>
      </c>
      <c r="J65" s="92" t="s">
        <v>644</v>
      </c>
      <c r="K65" s="247"/>
    </row>
    <row r="66" spans="2:11" x14ac:dyDescent="0.2">
      <c r="B66" s="110" t="s">
        <v>71</v>
      </c>
      <c r="C66" s="244" t="s">
        <v>70</v>
      </c>
      <c r="D66" s="245" t="s">
        <v>179</v>
      </c>
      <c r="E66" s="246">
        <v>10</v>
      </c>
      <c r="F66" s="246" t="s">
        <v>124</v>
      </c>
      <c r="G66" s="246"/>
      <c r="H66" s="110" t="s">
        <v>38</v>
      </c>
      <c r="I66" s="92" t="s">
        <v>644</v>
      </c>
      <c r="J66" s="92" t="s">
        <v>644</v>
      </c>
      <c r="K66" s="247"/>
    </row>
    <row r="67" spans="2:11" ht="25.5" x14ac:dyDescent="0.2">
      <c r="B67" s="110" t="s">
        <v>69</v>
      </c>
      <c r="C67" s="244" t="s">
        <v>68</v>
      </c>
      <c r="D67" s="245" t="s">
        <v>185</v>
      </c>
      <c r="E67" s="246">
        <v>2.0000000000000001E-4</v>
      </c>
      <c r="F67" s="246">
        <v>1.5E-3</v>
      </c>
      <c r="G67" s="246"/>
      <c r="H67" s="110" t="s">
        <v>38</v>
      </c>
      <c r="I67" s="92" t="s">
        <v>651</v>
      </c>
      <c r="J67" s="92" t="s">
        <v>651</v>
      </c>
      <c r="K67" s="247"/>
    </row>
    <row r="68" spans="2:11" x14ac:dyDescent="0.2">
      <c r="B68" s="110" t="s">
        <v>67</v>
      </c>
      <c r="C68" s="244" t="s">
        <v>66</v>
      </c>
      <c r="D68" s="245" t="s">
        <v>174</v>
      </c>
      <c r="E68" s="246">
        <v>0.4</v>
      </c>
      <c r="F68" s="246" t="s">
        <v>124</v>
      </c>
      <c r="G68" s="246"/>
      <c r="H68" s="110" t="s">
        <v>38</v>
      </c>
      <c r="I68" s="92" t="s">
        <v>644</v>
      </c>
      <c r="J68" s="92" t="s">
        <v>644</v>
      </c>
      <c r="K68" s="247"/>
    </row>
    <row r="69" spans="2:11" x14ac:dyDescent="0.2">
      <c r="B69" s="110" t="s">
        <v>65</v>
      </c>
      <c r="C69" s="244" t="s">
        <v>64</v>
      </c>
      <c r="D69" s="245" t="s">
        <v>174</v>
      </c>
      <c r="E69" s="246">
        <v>2.5</v>
      </c>
      <c r="F69" s="246" t="s">
        <v>124</v>
      </c>
      <c r="G69" s="246"/>
      <c r="H69" s="110" t="s">
        <v>38</v>
      </c>
      <c r="I69" s="92">
        <v>220.5</v>
      </c>
      <c r="J69" s="92" t="s">
        <v>644</v>
      </c>
      <c r="K69" s="247"/>
    </row>
    <row r="70" spans="2:11" x14ac:dyDescent="0.2">
      <c r="B70" s="110" t="s">
        <v>63</v>
      </c>
      <c r="C70" s="244" t="s">
        <v>62</v>
      </c>
      <c r="D70" s="245" t="s">
        <v>175</v>
      </c>
      <c r="E70" s="246">
        <v>0.03</v>
      </c>
      <c r="F70" s="246" t="s">
        <v>124</v>
      </c>
      <c r="G70" s="246"/>
      <c r="H70" s="110" t="s">
        <v>38</v>
      </c>
      <c r="I70" s="92" t="s">
        <v>642</v>
      </c>
      <c r="J70" s="92" t="s">
        <v>642</v>
      </c>
      <c r="K70" s="247"/>
    </row>
    <row r="71" spans="2:11" ht="24.75" customHeight="1" x14ac:dyDescent="0.2">
      <c r="B71" s="110" t="s">
        <v>61</v>
      </c>
      <c r="C71" s="244" t="s">
        <v>60</v>
      </c>
      <c r="D71" s="245" t="s">
        <v>175</v>
      </c>
      <c r="E71" s="246" t="s">
        <v>193</v>
      </c>
      <c r="F71" s="246" t="s">
        <v>194</v>
      </c>
      <c r="G71" s="246">
        <v>33</v>
      </c>
      <c r="H71" s="110" t="s">
        <v>38</v>
      </c>
      <c r="I71" s="92" t="s">
        <v>651</v>
      </c>
      <c r="J71" s="92" t="s">
        <v>651</v>
      </c>
      <c r="K71" s="92"/>
    </row>
    <row r="72" spans="2:11" ht="38.25" x14ac:dyDescent="0.2">
      <c r="B72" s="110" t="s">
        <v>59</v>
      </c>
      <c r="C72" s="244" t="s">
        <v>58</v>
      </c>
      <c r="D72" s="245" t="s">
        <v>175</v>
      </c>
      <c r="E72" s="246" t="s">
        <v>195</v>
      </c>
      <c r="F72" s="246">
        <v>7.2</v>
      </c>
      <c r="G72" s="246">
        <v>9.1</v>
      </c>
      <c r="H72" s="110" t="s">
        <v>38</v>
      </c>
      <c r="I72" s="92" t="s">
        <v>642</v>
      </c>
      <c r="J72" s="92" t="s">
        <v>642</v>
      </c>
      <c r="K72" s="92"/>
    </row>
    <row r="73" spans="2:11" x14ac:dyDescent="0.2">
      <c r="B73" s="110" t="s">
        <v>57</v>
      </c>
      <c r="C73" s="244" t="s">
        <v>56</v>
      </c>
      <c r="D73" s="245" t="s">
        <v>175</v>
      </c>
      <c r="E73" s="246">
        <v>1.4999999999999999E-2</v>
      </c>
      <c r="F73" s="246">
        <v>0.54</v>
      </c>
      <c r="G73" s="246"/>
      <c r="H73" s="110" t="s">
        <v>38</v>
      </c>
      <c r="I73" s="92" t="s">
        <v>642</v>
      </c>
      <c r="J73" s="92" t="s">
        <v>642</v>
      </c>
      <c r="K73" s="247"/>
    </row>
    <row r="74" spans="2:11" ht="63.75" x14ac:dyDescent="0.2">
      <c r="B74" s="110" t="s">
        <v>55</v>
      </c>
      <c r="C74" s="244" t="s">
        <v>54</v>
      </c>
      <c r="D74" s="245" t="s">
        <v>175</v>
      </c>
      <c r="E74" s="246"/>
      <c r="F74" s="246" t="s">
        <v>124</v>
      </c>
      <c r="G74" s="246" t="s">
        <v>215</v>
      </c>
      <c r="H74" s="110" t="s">
        <v>38</v>
      </c>
      <c r="I74" s="255" t="s">
        <v>216</v>
      </c>
      <c r="J74" s="255" t="s">
        <v>216</v>
      </c>
      <c r="K74" s="255" t="s">
        <v>216</v>
      </c>
    </row>
    <row r="75" spans="2:11" x14ac:dyDescent="0.2">
      <c r="B75" s="110" t="s">
        <v>53</v>
      </c>
      <c r="C75" s="244" t="s">
        <v>52</v>
      </c>
      <c r="D75" s="245" t="s">
        <v>174</v>
      </c>
      <c r="E75" s="246">
        <v>1.2E-2</v>
      </c>
      <c r="F75" s="246">
        <v>1.2E-2</v>
      </c>
      <c r="G75" s="246"/>
      <c r="H75" s="110" t="s">
        <v>38</v>
      </c>
      <c r="I75" s="92" t="s">
        <v>642</v>
      </c>
      <c r="J75" s="92" t="s">
        <v>642</v>
      </c>
      <c r="K75" s="247"/>
    </row>
    <row r="76" spans="2:11" ht="12.75" customHeight="1" x14ac:dyDescent="0.2">
      <c r="B76" s="110" t="s">
        <v>51</v>
      </c>
      <c r="C76" s="244" t="s">
        <v>50</v>
      </c>
      <c r="D76" s="245" t="s">
        <v>174</v>
      </c>
      <c r="E76" s="246">
        <v>1.1999999999999999E-3</v>
      </c>
      <c r="F76" s="246">
        <v>4.0000000000000001E-3</v>
      </c>
      <c r="G76" s="246"/>
      <c r="H76" s="110" t="s">
        <v>38</v>
      </c>
      <c r="I76" s="92" t="s">
        <v>642</v>
      </c>
      <c r="J76" s="92" t="s">
        <v>642</v>
      </c>
      <c r="K76" s="247"/>
    </row>
    <row r="77" spans="2:11" x14ac:dyDescent="0.2">
      <c r="B77" s="110" t="s">
        <v>49</v>
      </c>
      <c r="C77" s="244" t="s">
        <v>48</v>
      </c>
      <c r="D77" s="245" t="s">
        <v>174</v>
      </c>
      <c r="E77" s="246">
        <v>2.5000000000000001E-3</v>
      </c>
      <c r="F77" s="246">
        <v>1.6E-2</v>
      </c>
      <c r="G77" s="246"/>
      <c r="H77" s="110" t="s">
        <v>38</v>
      </c>
      <c r="I77" s="92" t="s">
        <v>642</v>
      </c>
      <c r="J77" s="92" t="s">
        <v>642</v>
      </c>
      <c r="K77" s="247"/>
    </row>
    <row r="78" spans="2:11" x14ac:dyDescent="0.2">
      <c r="B78" s="110" t="s">
        <v>47</v>
      </c>
      <c r="C78" s="244" t="s">
        <v>46</v>
      </c>
      <c r="D78" s="245" t="s">
        <v>186</v>
      </c>
      <c r="E78" s="246" t="s">
        <v>196</v>
      </c>
      <c r="F78" s="246" t="s">
        <v>197</v>
      </c>
      <c r="G78" s="246"/>
      <c r="H78" s="110" t="s">
        <v>38</v>
      </c>
      <c r="I78" s="95" t="s">
        <v>642</v>
      </c>
      <c r="J78" s="95" t="s">
        <v>642</v>
      </c>
      <c r="K78" s="256"/>
    </row>
    <row r="79" spans="2:11" x14ac:dyDescent="0.2">
      <c r="B79" s="110" t="s">
        <v>45</v>
      </c>
      <c r="C79" s="244" t="s">
        <v>44</v>
      </c>
      <c r="D79" s="245" t="s">
        <v>174</v>
      </c>
      <c r="E79" s="246" t="s">
        <v>197</v>
      </c>
      <c r="F79" s="246" t="s">
        <v>198</v>
      </c>
      <c r="G79" s="246"/>
      <c r="H79" s="110" t="s">
        <v>38</v>
      </c>
      <c r="I79" s="95" t="s">
        <v>642</v>
      </c>
      <c r="J79" s="95" t="s">
        <v>642</v>
      </c>
      <c r="K79" s="256"/>
    </row>
    <row r="80" spans="2:11" ht="25.5" x14ac:dyDescent="0.2">
      <c r="B80" s="110" t="s">
        <v>43</v>
      </c>
      <c r="C80" s="244" t="s">
        <v>42</v>
      </c>
      <c r="D80" s="245" t="s">
        <v>175</v>
      </c>
      <c r="E80" s="246">
        <v>8.0000000000000004E-4</v>
      </c>
      <c r="F80" s="246">
        <v>0.05</v>
      </c>
      <c r="G80" s="246">
        <v>167</v>
      </c>
      <c r="H80" s="110" t="s">
        <v>38</v>
      </c>
      <c r="I80" s="92" t="s">
        <v>642</v>
      </c>
      <c r="J80" s="92" t="s">
        <v>642</v>
      </c>
      <c r="K80" s="92"/>
    </row>
    <row r="81" spans="2:11" ht="25.5" x14ac:dyDescent="0.2">
      <c r="B81" s="110" t="s">
        <v>217</v>
      </c>
      <c r="C81" s="244" t="s">
        <v>41</v>
      </c>
      <c r="D81" s="245" t="s">
        <v>175</v>
      </c>
      <c r="E81" s="246" t="s">
        <v>199</v>
      </c>
      <c r="F81" s="246" t="s">
        <v>200</v>
      </c>
      <c r="G81" s="246" t="s">
        <v>201</v>
      </c>
      <c r="H81" s="110" t="s">
        <v>38</v>
      </c>
      <c r="I81" s="96" t="s">
        <v>651</v>
      </c>
      <c r="J81" s="96" t="s">
        <v>651</v>
      </c>
      <c r="K81" s="96"/>
    </row>
    <row r="82" spans="2:11" x14ac:dyDescent="0.2">
      <c r="B82" s="110" t="s">
        <v>40</v>
      </c>
      <c r="C82" s="244" t="s">
        <v>39</v>
      </c>
      <c r="D82" s="245" t="s">
        <v>174</v>
      </c>
      <c r="E82" s="246">
        <v>6.4999999999999997E-3</v>
      </c>
      <c r="F82" s="246">
        <v>3.4000000000000002E-2</v>
      </c>
      <c r="G82" s="246"/>
      <c r="H82" s="110" t="s">
        <v>38</v>
      </c>
      <c r="I82" s="92">
        <v>3.5000000000000003E-2</v>
      </c>
      <c r="J82" s="92" t="s">
        <v>642</v>
      </c>
      <c r="K82" s="247"/>
    </row>
    <row r="83" spans="2:11" x14ac:dyDescent="0.2">
      <c r="B83" s="257"/>
      <c r="C83" s="257"/>
      <c r="H83" s="258"/>
      <c r="I83" s="258"/>
    </row>
    <row r="84" spans="2:11" x14ac:dyDescent="0.2">
      <c r="B84" s="257"/>
      <c r="C84" s="257"/>
      <c r="H84" s="258"/>
      <c r="I84" s="258"/>
    </row>
    <row r="85" spans="2:11" x14ac:dyDescent="0.2">
      <c r="B85" s="257"/>
      <c r="C85" s="257"/>
      <c r="H85" s="258"/>
      <c r="I85" s="258"/>
    </row>
    <row r="87" spans="2:11" ht="36.75" customHeight="1" x14ac:dyDescent="0.2">
      <c r="B87" s="393" t="s">
        <v>173</v>
      </c>
      <c r="C87" s="393"/>
      <c r="D87" s="393"/>
      <c r="E87" s="393"/>
      <c r="F87" s="393"/>
      <c r="G87" s="393"/>
      <c r="H87" s="393"/>
      <c r="I87" s="259"/>
    </row>
    <row r="89" spans="2:11" ht="12.75" customHeight="1" x14ac:dyDescent="0.2">
      <c r="B89" s="394" t="s">
        <v>221</v>
      </c>
      <c r="C89" s="394" t="s">
        <v>222</v>
      </c>
      <c r="D89" s="394" t="s">
        <v>223</v>
      </c>
      <c r="E89" s="394" t="s">
        <v>224</v>
      </c>
      <c r="F89" s="241" t="s">
        <v>172</v>
      </c>
      <c r="G89" s="113"/>
      <c r="H89" s="113"/>
      <c r="I89" s="260"/>
      <c r="J89" s="261"/>
    </row>
    <row r="90" spans="2:11" x14ac:dyDescent="0.2">
      <c r="B90" s="394"/>
      <c r="C90" s="394"/>
      <c r="D90" s="394"/>
      <c r="E90" s="394"/>
      <c r="F90" s="394" t="s">
        <v>170</v>
      </c>
      <c r="G90" s="394" t="str">
        <f>I14</f>
        <v>PUNTO EF1
CVV-0168-ETAR</v>
      </c>
      <c r="H90" s="243" t="str">
        <f t="shared" ref="H90" si="0">J14</f>
        <v>MR-7</v>
      </c>
      <c r="I90" s="259"/>
      <c r="J90" s="259"/>
    </row>
    <row r="91" spans="2:11" ht="23.25" customHeight="1" x14ac:dyDescent="0.2">
      <c r="B91" s="394"/>
      <c r="C91" s="394"/>
      <c r="D91" s="394"/>
      <c r="E91" s="394"/>
      <c r="F91" s="394"/>
      <c r="G91" s="394"/>
      <c r="H91" s="266" t="str">
        <f>J15</f>
        <v>X: 387.403
Y: 3.155.646</v>
      </c>
      <c r="I91" s="259"/>
      <c r="J91" s="259"/>
    </row>
    <row r="92" spans="2:11" x14ac:dyDescent="0.2">
      <c r="B92" s="110" t="s">
        <v>167</v>
      </c>
      <c r="C92" s="244" t="s">
        <v>166</v>
      </c>
      <c r="D92" s="262" t="s">
        <v>202</v>
      </c>
      <c r="E92" s="110">
        <v>30</v>
      </c>
      <c r="F92" s="110" t="s">
        <v>38</v>
      </c>
      <c r="G92" s="97">
        <v>1.33</v>
      </c>
      <c r="H92" s="92" t="s">
        <v>644</v>
      </c>
      <c r="I92" s="261"/>
      <c r="J92" s="261"/>
    </row>
    <row r="93" spans="2:11" x14ac:dyDescent="0.2">
      <c r="B93" s="110" t="s">
        <v>163</v>
      </c>
      <c r="C93" s="244" t="s">
        <v>162</v>
      </c>
      <c r="D93" s="262" t="s">
        <v>202</v>
      </c>
      <c r="E93" s="110">
        <v>50</v>
      </c>
      <c r="F93" s="110" t="s">
        <v>38</v>
      </c>
      <c r="G93" s="97">
        <v>48</v>
      </c>
      <c r="H93" s="92" t="s">
        <v>644</v>
      </c>
      <c r="I93" s="261"/>
      <c r="J93" s="261"/>
    </row>
    <row r="94" spans="2:11" x14ac:dyDescent="0.2">
      <c r="B94" s="110" t="s">
        <v>161</v>
      </c>
      <c r="C94" s="244" t="s">
        <v>160</v>
      </c>
      <c r="D94" s="262" t="s">
        <v>202</v>
      </c>
      <c r="E94" s="110">
        <v>100</v>
      </c>
      <c r="F94" s="110" t="s">
        <v>38</v>
      </c>
      <c r="G94" s="97" t="s">
        <v>644</v>
      </c>
      <c r="H94" s="92" t="s">
        <v>644</v>
      </c>
      <c r="I94" s="261"/>
      <c r="J94" s="261"/>
    </row>
    <row r="95" spans="2:11" ht="25.5" x14ac:dyDescent="0.2">
      <c r="B95" s="110" t="s">
        <v>159</v>
      </c>
      <c r="C95" s="244" t="s">
        <v>158</v>
      </c>
      <c r="D95" s="262" t="s">
        <v>202</v>
      </c>
      <c r="E95" s="110">
        <v>30</v>
      </c>
      <c r="F95" s="110" t="s">
        <v>38</v>
      </c>
      <c r="G95" s="97">
        <v>3</v>
      </c>
      <c r="H95" s="92" t="s">
        <v>644</v>
      </c>
      <c r="I95" s="261"/>
      <c r="J95" s="261"/>
    </row>
    <row r="96" spans="2:11" x14ac:dyDescent="0.2">
      <c r="B96" s="110" t="s">
        <v>155</v>
      </c>
      <c r="C96" s="244" t="s">
        <v>154</v>
      </c>
      <c r="D96" s="262" t="s">
        <v>202</v>
      </c>
      <c r="E96" s="110">
        <v>1</v>
      </c>
      <c r="F96" s="110" t="s">
        <v>38</v>
      </c>
      <c r="G96" s="97" t="s">
        <v>642</v>
      </c>
      <c r="H96" s="92" t="s">
        <v>642</v>
      </c>
      <c r="I96" s="261"/>
      <c r="J96" s="261"/>
    </row>
    <row r="97" spans="1:10" x14ac:dyDescent="0.2">
      <c r="B97" s="110" t="s">
        <v>151</v>
      </c>
      <c r="C97" s="244" t="s">
        <v>150</v>
      </c>
      <c r="D97" s="262" t="s">
        <v>202</v>
      </c>
      <c r="E97" s="110">
        <v>25</v>
      </c>
      <c r="F97" s="110" t="s">
        <v>38</v>
      </c>
      <c r="G97" s="97">
        <v>1.5</v>
      </c>
      <c r="H97" s="92">
        <v>1.1000000000000001</v>
      </c>
      <c r="I97" s="261"/>
      <c r="J97" s="261"/>
    </row>
    <row r="98" spans="1:10" x14ac:dyDescent="0.2">
      <c r="B98" s="110" t="s">
        <v>148</v>
      </c>
      <c r="C98" s="244" t="s">
        <v>147</v>
      </c>
      <c r="D98" s="262" t="s">
        <v>202</v>
      </c>
      <c r="E98" s="110">
        <v>25</v>
      </c>
      <c r="F98" s="110" t="s">
        <v>38</v>
      </c>
      <c r="G98" s="97" t="s">
        <v>656</v>
      </c>
      <c r="H98" s="92" t="s">
        <v>656</v>
      </c>
      <c r="I98" s="261"/>
      <c r="J98" s="261"/>
    </row>
    <row r="99" spans="1:10" x14ac:dyDescent="0.2">
      <c r="B99" s="110" t="s">
        <v>146</v>
      </c>
      <c r="C99" s="244" t="s">
        <v>145</v>
      </c>
      <c r="D99" s="262" t="s">
        <v>202</v>
      </c>
      <c r="E99" s="110">
        <v>5</v>
      </c>
      <c r="F99" s="110" t="s">
        <v>38</v>
      </c>
      <c r="G99" s="97" t="s">
        <v>653</v>
      </c>
      <c r="H99" s="92" t="s">
        <v>653</v>
      </c>
      <c r="I99" s="261"/>
      <c r="J99" s="261"/>
    </row>
    <row r="100" spans="1:10" x14ac:dyDescent="0.2">
      <c r="B100" s="110" t="s">
        <v>144</v>
      </c>
      <c r="C100" s="244" t="s">
        <v>143</v>
      </c>
      <c r="D100" s="262" t="s">
        <v>202</v>
      </c>
      <c r="E100" s="110">
        <v>10</v>
      </c>
      <c r="F100" s="110" t="s">
        <v>38</v>
      </c>
      <c r="G100" s="97" t="s">
        <v>654</v>
      </c>
      <c r="H100" s="92" t="s">
        <v>654</v>
      </c>
      <c r="I100" s="261"/>
      <c r="J100" s="261"/>
    </row>
    <row r="101" spans="1:10" x14ac:dyDescent="0.2">
      <c r="B101" s="110" t="s">
        <v>141</v>
      </c>
      <c r="C101" s="244" t="s">
        <v>140</v>
      </c>
      <c r="D101" s="262" t="s">
        <v>202</v>
      </c>
      <c r="E101" s="110">
        <v>60</v>
      </c>
      <c r="F101" s="110" t="s">
        <v>38</v>
      </c>
      <c r="G101" s="97">
        <v>101.3</v>
      </c>
      <c r="H101" s="92" t="s">
        <v>686</v>
      </c>
      <c r="I101" s="261"/>
      <c r="J101" s="261"/>
    </row>
    <row r="102" spans="1:10" x14ac:dyDescent="0.2">
      <c r="B102" s="242"/>
      <c r="C102" s="242"/>
      <c r="D102" s="258"/>
      <c r="E102" s="258"/>
      <c r="F102" s="258"/>
      <c r="G102" s="258"/>
    </row>
    <row r="103" spans="1:10" x14ac:dyDescent="0.2">
      <c r="A103" s="238" t="s">
        <v>242</v>
      </c>
      <c r="B103" s="242"/>
      <c r="C103" s="242"/>
      <c r="D103" s="258"/>
      <c r="E103" s="258"/>
      <c r="F103" s="258"/>
      <c r="G103" s="258"/>
    </row>
    <row r="104" spans="1:10" ht="24" customHeight="1" x14ac:dyDescent="0.2">
      <c r="A104" s="239">
        <v>1</v>
      </c>
      <c r="B104" s="388" t="s">
        <v>225</v>
      </c>
      <c r="C104" s="388"/>
      <c r="D104" s="388"/>
      <c r="E104" s="388"/>
      <c r="F104" s="388"/>
      <c r="G104" s="388"/>
      <c r="H104" s="388"/>
      <c r="I104" s="263"/>
    </row>
    <row r="105" spans="1:10" ht="40.5" customHeight="1" x14ac:dyDescent="0.2">
      <c r="A105" s="239">
        <v>2</v>
      </c>
      <c r="B105" s="388" t="s">
        <v>226</v>
      </c>
      <c r="C105" s="388"/>
      <c r="D105" s="388"/>
      <c r="E105" s="388"/>
      <c r="F105" s="388"/>
      <c r="G105" s="388"/>
      <c r="H105" s="388"/>
      <c r="I105" s="263"/>
    </row>
    <row r="106" spans="1:10" ht="26.25" customHeight="1" x14ac:dyDescent="0.2">
      <c r="A106" s="390">
        <v>3</v>
      </c>
      <c r="B106" s="388" t="s">
        <v>239</v>
      </c>
      <c r="C106" s="388"/>
      <c r="D106" s="388"/>
      <c r="E106" s="388"/>
      <c r="F106" s="388"/>
      <c r="G106" s="388"/>
      <c r="H106" s="388"/>
      <c r="I106" s="263"/>
    </row>
    <row r="107" spans="1:10" ht="44.25" customHeight="1" x14ac:dyDescent="0.2">
      <c r="A107" s="390"/>
      <c r="B107" s="388" t="s">
        <v>240</v>
      </c>
      <c r="C107" s="388"/>
      <c r="D107" s="388"/>
      <c r="E107" s="388"/>
      <c r="F107" s="388"/>
      <c r="G107" s="388"/>
      <c r="H107" s="388"/>
      <c r="I107" s="263"/>
    </row>
    <row r="108" spans="1:10" ht="48.75" customHeight="1" x14ac:dyDescent="0.2">
      <c r="A108" s="390"/>
      <c r="B108" s="388" t="s">
        <v>241</v>
      </c>
      <c r="C108" s="388"/>
      <c r="D108" s="388"/>
      <c r="E108" s="388"/>
      <c r="F108" s="388"/>
      <c r="G108" s="388"/>
      <c r="H108" s="388"/>
      <c r="I108" s="263"/>
    </row>
    <row r="109" spans="1:10" ht="39.75" customHeight="1" x14ac:dyDescent="0.2">
      <c r="A109" s="239">
        <v>4</v>
      </c>
      <c r="B109" s="388" t="s">
        <v>227</v>
      </c>
      <c r="C109" s="388"/>
      <c r="D109" s="388"/>
      <c r="E109" s="388"/>
      <c r="F109" s="388"/>
      <c r="G109" s="388"/>
      <c r="H109" s="388"/>
      <c r="I109" s="263"/>
    </row>
    <row r="110" spans="1:10" ht="23.25" customHeight="1" x14ac:dyDescent="0.2">
      <c r="A110" s="239">
        <v>5</v>
      </c>
      <c r="B110" s="388" t="s">
        <v>228</v>
      </c>
      <c r="C110" s="388"/>
      <c r="D110" s="388"/>
      <c r="E110" s="388"/>
      <c r="F110" s="388"/>
      <c r="G110" s="388"/>
      <c r="H110" s="388"/>
      <c r="I110" s="263"/>
    </row>
    <row r="111" spans="1:10" ht="46.5" customHeight="1" x14ac:dyDescent="0.2">
      <c r="A111" s="239">
        <v>6</v>
      </c>
      <c r="B111" s="388" t="s">
        <v>243</v>
      </c>
      <c r="C111" s="388"/>
      <c r="D111" s="388"/>
      <c r="E111" s="388"/>
      <c r="F111" s="388"/>
      <c r="G111" s="388"/>
      <c r="H111" s="388"/>
      <c r="I111" s="263"/>
    </row>
    <row r="112" spans="1:10" ht="99" customHeight="1" x14ac:dyDescent="0.2">
      <c r="A112" s="239">
        <v>7</v>
      </c>
      <c r="B112" s="388" t="s">
        <v>244</v>
      </c>
      <c r="C112" s="388"/>
      <c r="D112" s="388"/>
      <c r="E112" s="388"/>
      <c r="F112" s="388"/>
      <c r="G112" s="388"/>
      <c r="H112" s="388"/>
      <c r="I112" s="263"/>
    </row>
    <row r="113" spans="1:9" ht="34.5" customHeight="1" x14ac:dyDescent="0.2">
      <c r="A113" s="239">
        <v>8</v>
      </c>
      <c r="B113" s="388" t="s">
        <v>229</v>
      </c>
      <c r="C113" s="388"/>
      <c r="D113" s="388"/>
      <c r="E113" s="388"/>
      <c r="F113" s="388"/>
      <c r="G113" s="388"/>
      <c r="H113" s="388"/>
      <c r="I113" s="263"/>
    </row>
    <row r="114" spans="1:9" ht="30" customHeight="1" x14ac:dyDescent="0.2">
      <c r="A114" s="239">
        <v>9</v>
      </c>
      <c r="B114" s="388" t="s">
        <v>230</v>
      </c>
      <c r="C114" s="388"/>
      <c r="D114" s="388"/>
      <c r="E114" s="388"/>
      <c r="F114" s="388"/>
      <c r="G114" s="388"/>
      <c r="H114" s="388"/>
      <c r="I114" s="263"/>
    </row>
    <row r="115" spans="1:9" ht="45" customHeight="1" x14ac:dyDescent="0.2">
      <c r="A115" s="239">
        <v>10</v>
      </c>
      <c r="B115" s="388" t="s">
        <v>245</v>
      </c>
      <c r="C115" s="388"/>
      <c r="D115" s="388"/>
      <c r="E115" s="388"/>
      <c r="F115" s="388"/>
      <c r="G115" s="388"/>
      <c r="H115" s="388"/>
      <c r="I115" s="263"/>
    </row>
    <row r="116" spans="1:9" ht="33" customHeight="1" x14ac:dyDescent="0.2">
      <c r="A116" s="239">
        <v>11</v>
      </c>
      <c r="B116" s="388" t="s">
        <v>231</v>
      </c>
      <c r="C116" s="388"/>
      <c r="D116" s="388"/>
      <c r="E116" s="388"/>
      <c r="F116" s="388"/>
      <c r="G116" s="388"/>
      <c r="H116" s="388"/>
      <c r="I116" s="263"/>
    </row>
    <row r="117" spans="1:9" ht="42.75" customHeight="1" x14ac:dyDescent="0.2">
      <c r="A117" s="239">
        <v>12</v>
      </c>
      <c r="B117" s="388" t="s">
        <v>246</v>
      </c>
      <c r="C117" s="388"/>
      <c r="D117" s="388"/>
      <c r="E117" s="388"/>
      <c r="F117" s="388"/>
      <c r="G117" s="388"/>
      <c r="H117" s="388"/>
      <c r="I117" s="263"/>
    </row>
    <row r="118" spans="1:9" ht="24" customHeight="1" x14ac:dyDescent="0.2">
      <c r="A118" s="239">
        <v>13</v>
      </c>
      <c r="B118" s="388" t="s">
        <v>232</v>
      </c>
      <c r="C118" s="388"/>
      <c r="D118" s="388"/>
      <c r="E118" s="388"/>
      <c r="F118" s="388"/>
      <c r="G118" s="388"/>
      <c r="H118" s="388"/>
      <c r="I118" s="263"/>
    </row>
    <row r="119" spans="1:9" ht="34.5" customHeight="1" x14ac:dyDescent="0.2">
      <c r="A119" s="239">
        <v>14</v>
      </c>
      <c r="B119" s="388" t="s">
        <v>233</v>
      </c>
      <c r="C119" s="388"/>
      <c r="D119" s="388"/>
      <c r="E119" s="388"/>
      <c r="F119" s="388"/>
      <c r="G119" s="388"/>
      <c r="H119" s="388"/>
      <c r="I119" s="263"/>
    </row>
    <row r="120" spans="1:9" ht="21.75" customHeight="1" x14ac:dyDescent="0.2">
      <c r="A120" s="239">
        <v>15</v>
      </c>
      <c r="B120" s="388" t="s">
        <v>234</v>
      </c>
      <c r="C120" s="388"/>
      <c r="D120" s="388"/>
      <c r="E120" s="388"/>
      <c r="F120" s="388"/>
      <c r="G120" s="388"/>
      <c r="H120" s="388"/>
      <c r="I120" s="263"/>
    </row>
    <row r="121" spans="1:9" ht="54.75" customHeight="1" x14ac:dyDescent="0.2">
      <c r="A121" s="239">
        <v>16</v>
      </c>
      <c r="B121" s="388" t="s">
        <v>247</v>
      </c>
      <c r="C121" s="388"/>
      <c r="D121" s="388"/>
      <c r="E121" s="388"/>
      <c r="F121" s="388"/>
      <c r="G121" s="388"/>
      <c r="H121" s="388"/>
      <c r="I121" s="263"/>
    </row>
    <row r="122" spans="1:9" ht="45.75" customHeight="1" x14ac:dyDescent="0.2">
      <c r="A122" s="239">
        <v>17</v>
      </c>
      <c r="B122" s="388" t="s">
        <v>248</v>
      </c>
      <c r="C122" s="388"/>
      <c r="D122" s="388"/>
      <c r="E122" s="388"/>
      <c r="F122" s="388"/>
      <c r="G122" s="388"/>
      <c r="H122" s="388"/>
      <c r="I122" s="263"/>
    </row>
    <row r="123" spans="1:9" ht="23.25" customHeight="1" x14ac:dyDescent="0.2">
      <c r="A123" s="239">
        <v>18</v>
      </c>
      <c r="B123" s="388" t="s">
        <v>235</v>
      </c>
      <c r="C123" s="388"/>
      <c r="D123" s="388"/>
      <c r="E123" s="388"/>
      <c r="F123" s="388"/>
      <c r="G123" s="388"/>
      <c r="H123" s="388"/>
      <c r="I123" s="263"/>
    </row>
    <row r="124" spans="1:9" ht="22.5" customHeight="1" x14ac:dyDescent="0.2">
      <c r="A124" s="239">
        <v>19</v>
      </c>
      <c r="B124" s="388" t="s">
        <v>236</v>
      </c>
      <c r="C124" s="388"/>
      <c r="D124" s="388"/>
      <c r="E124" s="388"/>
      <c r="F124" s="388"/>
      <c r="G124" s="388"/>
      <c r="H124" s="388"/>
      <c r="I124" s="263"/>
    </row>
    <row r="125" spans="1:9" ht="134.25" customHeight="1" x14ac:dyDescent="0.2">
      <c r="A125" s="239">
        <v>20</v>
      </c>
      <c r="B125" s="388" t="s">
        <v>249</v>
      </c>
      <c r="C125" s="388"/>
      <c r="D125" s="388"/>
      <c r="E125" s="388"/>
      <c r="F125" s="388"/>
      <c r="G125" s="388"/>
      <c r="H125" s="388"/>
      <c r="I125" s="263"/>
    </row>
    <row r="126" spans="1:9" ht="33.75" customHeight="1" x14ac:dyDescent="0.2">
      <c r="A126" s="239">
        <v>21</v>
      </c>
      <c r="B126" s="388" t="s">
        <v>237</v>
      </c>
      <c r="C126" s="388"/>
      <c r="D126" s="388"/>
      <c r="E126" s="388"/>
      <c r="F126" s="388"/>
      <c r="G126" s="388"/>
      <c r="H126" s="388"/>
      <c r="I126" s="263"/>
    </row>
    <row r="127" spans="1:9" ht="33.75" customHeight="1" x14ac:dyDescent="0.2">
      <c r="A127" s="239">
        <v>22</v>
      </c>
      <c r="B127" s="388" t="s">
        <v>238</v>
      </c>
      <c r="C127" s="388"/>
      <c r="D127" s="388"/>
      <c r="E127" s="388"/>
      <c r="F127" s="388"/>
      <c r="G127" s="388"/>
      <c r="H127" s="388"/>
      <c r="I127" s="263"/>
    </row>
    <row r="128" spans="1:9" ht="28.5" customHeight="1" x14ac:dyDescent="0.2">
      <c r="A128" s="239">
        <v>23</v>
      </c>
      <c r="B128" s="389" t="s">
        <v>250</v>
      </c>
      <c r="C128" s="389"/>
      <c r="D128" s="389"/>
      <c r="E128" s="389"/>
      <c r="F128" s="389"/>
      <c r="G128" s="389"/>
      <c r="H128" s="389"/>
      <c r="I128" s="264"/>
    </row>
  </sheetData>
  <sheetProtection algorithmName="SHA-512" hashValue="jzYuNMbUBb1Ngiqvd4LNqBez9Wl63Ls66QqLOQwVra/vCCNqrqKPXeLvRz9y5EFeKjb08g4iYkqZwoZnNB1I/Q==" saltValue="nviZepn3k2lPfcJFYYFFpg==" spinCount="100000" sheet="1" objects="1" scenarios="1"/>
  <mergeCells count="57">
    <mergeCell ref="I14:I15"/>
    <mergeCell ref="B122:H122"/>
    <mergeCell ref="B128:H128"/>
    <mergeCell ref="B123:H123"/>
    <mergeCell ref="B124:H124"/>
    <mergeCell ref="B125:H125"/>
    <mergeCell ref="B126:H126"/>
    <mergeCell ref="B127:H127"/>
    <mergeCell ref="B117:H117"/>
    <mergeCell ref="B118:H118"/>
    <mergeCell ref="B119:H119"/>
    <mergeCell ref="B120:H120"/>
    <mergeCell ref="B121:H121"/>
    <mergeCell ref="B112:H112"/>
    <mergeCell ref="B113:H113"/>
    <mergeCell ref="B114:H114"/>
    <mergeCell ref="B115:H115"/>
    <mergeCell ref="B116:H116"/>
    <mergeCell ref="B108:H108"/>
    <mergeCell ref="A106:A108"/>
    <mergeCell ref="B109:H109"/>
    <mergeCell ref="B110:H110"/>
    <mergeCell ref="B111:H111"/>
    <mergeCell ref="B104:H104"/>
    <mergeCell ref="B105:H105"/>
    <mergeCell ref="B106:H106"/>
    <mergeCell ref="B107:H107"/>
    <mergeCell ref="G90:G91"/>
    <mergeCell ref="B89:B91"/>
    <mergeCell ref="C89:C91"/>
    <mergeCell ref="D89:D91"/>
    <mergeCell ref="E89:E91"/>
    <mergeCell ref="F90:F91"/>
    <mergeCell ref="B87:H87"/>
    <mergeCell ref="B21:B25"/>
    <mergeCell ref="C21:C25"/>
    <mergeCell ref="D21:D25"/>
    <mergeCell ref="E21:E25"/>
    <mergeCell ref="H21:H25"/>
    <mergeCell ref="E58:E59"/>
    <mergeCell ref="E61:E62"/>
    <mergeCell ref="K21:K25"/>
    <mergeCell ref="B11:K11"/>
    <mergeCell ref="G21:G25"/>
    <mergeCell ref="D31:D35"/>
    <mergeCell ref="E31:E35"/>
    <mergeCell ref="F31:F35"/>
    <mergeCell ref="J21:J25"/>
    <mergeCell ref="I21:I25"/>
    <mergeCell ref="B13:B15"/>
    <mergeCell ref="C13:C15"/>
    <mergeCell ref="D13:D15"/>
    <mergeCell ref="E13:E15"/>
    <mergeCell ref="K14:K15"/>
    <mergeCell ref="F13:F15"/>
    <mergeCell ref="G13:G15"/>
    <mergeCell ref="H14:H15"/>
  </mergeCells>
  <printOptions horizontalCentered="1" verticalCentered="1"/>
  <pageMargins left="0.70866141732283472" right="0.70866141732283472" top="0.74803149606299213" bottom="0.74803149606299213" header="0.31496062992125984" footer="0.31496062992125984"/>
  <pageSetup paperSize="8" scale="91" fitToHeight="0" orientation="landscape" r:id="rId1"/>
  <rowBreaks count="1" manualBreakCount="1">
    <brk id="84"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ND643"/>
  <sheetViews>
    <sheetView zoomScale="85" zoomScaleNormal="85" zoomScaleSheetLayoutView="40" workbookViewId="0">
      <selection activeCell="H361" sqref="H361"/>
    </sheetView>
  </sheetViews>
  <sheetFormatPr baseColWidth="10" defaultColWidth="11.42578125" defaultRowHeight="12.75" x14ac:dyDescent="0.2"/>
  <cols>
    <col min="2" max="2" width="14.140625" customWidth="1"/>
    <col min="3" max="3" width="16.28515625" customWidth="1"/>
    <col min="4" max="4" width="12.140625" customWidth="1"/>
    <col min="5" max="5" width="15.5703125" bestFit="1" customWidth="1"/>
    <col min="6" max="6" width="12.42578125" customWidth="1"/>
    <col min="7" max="7" width="15.5703125" bestFit="1" customWidth="1"/>
    <col min="8" max="8" width="12.42578125" customWidth="1"/>
    <col min="9" max="9" width="15.5703125" bestFit="1" customWidth="1"/>
    <col min="10" max="10" width="12.140625" customWidth="1"/>
    <col min="11" max="11" width="15.5703125" bestFit="1" customWidth="1"/>
    <col min="12" max="15" width="15.5703125" customWidth="1"/>
    <col min="16" max="16" width="11.85546875" customWidth="1"/>
    <col min="17" max="17" width="15.5703125" bestFit="1" customWidth="1"/>
    <col min="20" max="20" width="15.5703125" bestFit="1" customWidth="1"/>
    <col min="22" max="22" width="15.5703125" bestFit="1" customWidth="1"/>
    <col min="23" max="23" width="12.5703125" customWidth="1"/>
    <col min="24" max="24" width="15.5703125" bestFit="1" customWidth="1"/>
    <col min="25" max="25" width="12.5703125" customWidth="1"/>
    <col min="26" max="26" width="15.5703125" bestFit="1" customWidth="1"/>
    <col min="28" max="28" width="15.5703125" bestFit="1" customWidth="1"/>
    <col min="29" max="32" width="15.5703125" customWidth="1"/>
    <col min="34" max="34" width="15.5703125" bestFit="1" customWidth="1"/>
    <col min="37" max="37" width="15.5703125" bestFit="1" customWidth="1"/>
    <col min="39" max="39" width="15.5703125" bestFit="1" customWidth="1"/>
    <col min="40" max="40" width="12.28515625" customWidth="1"/>
    <col min="41" max="41" width="15.5703125" bestFit="1" customWidth="1"/>
    <col min="42" max="42" width="12.28515625" customWidth="1"/>
    <col min="43" max="43" width="15.5703125" bestFit="1" customWidth="1"/>
    <col min="45" max="45" width="15.5703125" bestFit="1" customWidth="1"/>
    <col min="46" max="49" width="15.5703125" customWidth="1"/>
    <col min="51" max="51" width="15.5703125" bestFit="1" customWidth="1"/>
    <col min="54" max="54" width="15.5703125" bestFit="1" customWidth="1"/>
    <col min="56" max="56" width="15.5703125" bestFit="1" customWidth="1"/>
    <col min="57" max="57" width="14" customWidth="1"/>
    <col min="58" max="58" width="15.5703125" bestFit="1" customWidth="1"/>
    <col min="59" max="59" width="15" customWidth="1"/>
    <col min="60" max="60" width="15.5703125" bestFit="1" customWidth="1"/>
    <col min="62" max="62" width="15.5703125" bestFit="1" customWidth="1"/>
    <col min="63" max="66" width="15.5703125" customWidth="1"/>
    <col min="68" max="68" width="15.5703125" bestFit="1" customWidth="1"/>
  </cols>
  <sheetData>
    <row r="1" spans="1:1044" s="66" customFormat="1" ht="23.25" customHeight="1" x14ac:dyDescent="0.35">
      <c r="B1" s="163"/>
      <c r="C1" s="65"/>
      <c r="D1" s="65"/>
      <c r="E1" s="65"/>
      <c r="F1" s="65"/>
      <c r="G1" s="65"/>
      <c r="H1" s="65"/>
      <c r="I1" s="65"/>
      <c r="J1" s="65"/>
      <c r="K1" s="65"/>
      <c r="L1" s="65"/>
      <c r="M1" s="65"/>
      <c r="N1" s="65"/>
      <c r="O1" s="65"/>
      <c r="AE1" s="65"/>
      <c r="AF1" s="65"/>
      <c r="AV1" s="65"/>
      <c r="AW1" s="65"/>
      <c r="BM1" s="65"/>
      <c r="BN1" s="65"/>
    </row>
    <row r="2" spans="1:1044" x14ac:dyDescent="0.2">
      <c r="A2" s="84"/>
      <c r="B2" s="233"/>
      <c r="C2" s="232"/>
      <c r="D2" s="208"/>
      <c r="E2" s="208"/>
      <c r="F2" s="208"/>
      <c r="G2" s="208"/>
      <c r="H2" s="208"/>
      <c r="I2" s="208"/>
      <c r="J2" s="208"/>
      <c r="K2" s="208"/>
      <c r="L2" s="208"/>
      <c r="M2" s="208"/>
      <c r="N2" s="208"/>
      <c r="O2" s="208"/>
      <c r="P2" s="84"/>
      <c r="Q2" s="84"/>
      <c r="R2" s="84"/>
      <c r="S2" s="84"/>
      <c r="T2" s="84"/>
      <c r="U2" s="84"/>
      <c r="V2" s="84"/>
      <c r="W2" s="84"/>
      <c r="X2" s="84"/>
      <c r="Y2" s="84"/>
      <c r="Z2" s="84"/>
      <c r="AA2" s="84"/>
      <c r="AB2" s="84"/>
      <c r="AC2" s="84"/>
      <c r="AD2" s="84"/>
      <c r="AE2" s="208"/>
      <c r="AF2" s="208"/>
      <c r="AG2" s="84"/>
      <c r="AH2" s="84"/>
      <c r="AI2" s="84"/>
      <c r="AJ2" s="84"/>
      <c r="AK2" s="84"/>
      <c r="AL2" s="9"/>
      <c r="AM2" s="9"/>
      <c r="AN2" s="9"/>
      <c r="AO2" s="9"/>
      <c r="AP2" s="9"/>
      <c r="AQ2" s="9"/>
      <c r="AR2" s="9"/>
      <c r="AS2" s="9"/>
      <c r="AT2" s="9"/>
      <c r="AU2" s="9"/>
      <c r="AV2" s="208"/>
      <c r="AW2" s="208"/>
      <c r="AX2" s="9"/>
      <c r="AY2" s="9"/>
      <c r="AZ2" s="9"/>
      <c r="BA2" s="9"/>
      <c r="BB2" s="9"/>
      <c r="BC2" s="9"/>
      <c r="BD2" s="9"/>
      <c r="BE2" s="9"/>
      <c r="BF2" s="9"/>
      <c r="BG2" s="9"/>
      <c r="BH2" s="84"/>
      <c r="BI2" s="84"/>
      <c r="BJ2" s="84"/>
      <c r="BK2" s="84"/>
      <c r="BL2" s="84"/>
      <c r="BM2" s="208"/>
      <c r="BN2" s="208"/>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84"/>
      <c r="FI2" s="84"/>
      <c r="FJ2" s="84"/>
      <c r="FK2" s="84"/>
      <c r="FL2" s="84"/>
      <c r="FM2" s="84"/>
      <c r="FN2" s="84"/>
      <c r="FO2" s="84"/>
      <c r="FP2" s="84"/>
      <c r="FQ2" s="84"/>
      <c r="FR2" s="84"/>
      <c r="FS2" s="84"/>
      <c r="FT2" s="84"/>
      <c r="FU2" s="84"/>
      <c r="FV2" s="84"/>
      <c r="FW2" s="84"/>
      <c r="FX2" s="84"/>
      <c r="FY2" s="8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4"/>
      <c r="HF2" s="84"/>
      <c r="HG2" s="84"/>
      <c r="HH2" s="84"/>
      <c r="HI2" s="84"/>
      <c r="HJ2" s="84"/>
      <c r="HK2" s="84"/>
      <c r="HL2" s="84"/>
      <c r="HM2" s="84"/>
      <c r="HN2" s="84"/>
      <c r="HO2" s="84"/>
      <c r="HP2" s="84"/>
      <c r="HQ2" s="84"/>
      <c r="HR2" s="84"/>
      <c r="HS2" s="84"/>
      <c r="HT2" s="84"/>
      <c r="HU2" s="84"/>
      <c r="HV2" s="84"/>
      <c r="HW2" s="84"/>
      <c r="HX2" s="84"/>
      <c r="HY2" s="84"/>
      <c r="HZ2" s="84"/>
      <c r="IA2" s="84"/>
      <c r="IB2" s="84"/>
      <c r="IC2" s="84"/>
      <c r="ID2" s="84"/>
      <c r="IE2" s="84"/>
      <c r="IF2" s="84"/>
      <c r="IG2" s="84"/>
      <c r="IH2" s="84"/>
      <c r="II2" s="84"/>
      <c r="IJ2" s="84"/>
      <c r="IK2" s="84"/>
      <c r="IL2" s="84"/>
      <c r="IM2" s="84"/>
      <c r="IN2" s="84"/>
      <c r="IO2" s="84"/>
      <c r="IP2" s="84"/>
      <c r="IQ2" s="84"/>
      <c r="IR2" s="84"/>
      <c r="IS2" s="84"/>
      <c r="IT2" s="84"/>
      <c r="IU2" s="84"/>
      <c r="IV2" s="84"/>
      <c r="IW2" s="84"/>
      <c r="IX2" s="84"/>
      <c r="IY2" s="84"/>
      <c r="IZ2" s="84"/>
      <c r="JA2" s="84"/>
      <c r="JB2" s="84"/>
      <c r="JC2" s="84"/>
      <c r="JD2" s="84"/>
      <c r="JE2" s="84"/>
      <c r="JF2" s="84"/>
      <c r="JG2" s="84"/>
      <c r="JH2" s="84"/>
      <c r="JI2" s="84"/>
      <c r="JJ2" s="84"/>
      <c r="JK2" s="84"/>
      <c r="JL2" s="84"/>
      <c r="JM2" s="84"/>
      <c r="JN2" s="84"/>
      <c r="JO2" s="84"/>
      <c r="JP2" s="84"/>
      <c r="JQ2" s="84"/>
      <c r="JR2" s="84"/>
      <c r="JS2" s="84"/>
      <c r="JT2" s="84"/>
      <c r="JU2" s="84"/>
      <c r="JV2" s="84"/>
      <c r="JW2" s="84"/>
      <c r="JX2" s="84"/>
      <c r="JY2" s="84"/>
      <c r="JZ2" s="84"/>
      <c r="KA2" s="84"/>
      <c r="KB2" s="84"/>
      <c r="KC2" s="84"/>
      <c r="KD2" s="84"/>
      <c r="KE2" s="84"/>
      <c r="KF2" s="84"/>
      <c r="KG2" s="84"/>
      <c r="KH2" s="84"/>
      <c r="KI2" s="84"/>
      <c r="KJ2" s="84"/>
      <c r="KK2" s="84"/>
      <c r="KL2" s="84"/>
      <c r="KM2" s="84"/>
      <c r="KN2" s="84"/>
      <c r="KO2" s="84"/>
      <c r="KP2" s="84"/>
      <c r="KQ2" s="84"/>
      <c r="KR2" s="84"/>
      <c r="KS2" s="84"/>
      <c r="KT2" s="84"/>
      <c r="KU2" s="84"/>
      <c r="KV2" s="84"/>
      <c r="KW2" s="84"/>
      <c r="KX2" s="84"/>
      <c r="KY2" s="84"/>
      <c r="KZ2" s="84"/>
      <c r="LA2" s="84"/>
      <c r="LB2" s="84"/>
      <c r="LC2" s="84"/>
      <c r="LD2" s="84"/>
      <c r="LE2" s="84"/>
      <c r="LF2" s="84"/>
      <c r="LG2" s="84"/>
      <c r="LH2" s="84"/>
      <c r="LI2" s="84"/>
      <c r="LJ2" s="84"/>
      <c r="LK2" s="84"/>
      <c r="LL2" s="84"/>
      <c r="LM2" s="84"/>
      <c r="LN2" s="84"/>
      <c r="LO2" s="84"/>
      <c r="LP2" s="84"/>
      <c r="LQ2" s="84"/>
      <c r="LR2" s="84"/>
      <c r="LS2" s="84"/>
      <c r="LT2" s="84"/>
      <c r="LU2" s="84"/>
      <c r="LV2" s="84"/>
      <c r="LW2" s="84"/>
      <c r="LX2" s="84"/>
      <c r="LY2" s="84"/>
      <c r="LZ2" s="84"/>
      <c r="MA2" s="84"/>
      <c r="MB2" s="84"/>
      <c r="MC2" s="84"/>
      <c r="MD2" s="84"/>
      <c r="ME2" s="84"/>
      <c r="MF2" s="84"/>
      <c r="MG2" s="84"/>
      <c r="MH2" s="84"/>
      <c r="MI2" s="84"/>
      <c r="MJ2" s="84"/>
      <c r="MK2" s="84"/>
      <c r="ML2" s="84"/>
      <c r="MM2" s="84"/>
      <c r="MN2" s="84"/>
      <c r="MO2" s="84"/>
      <c r="MP2" s="84"/>
      <c r="MQ2" s="84"/>
      <c r="MR2" s="84"/>
      <c r="MS2" s="84"/>
      <c r="MT2" s="84"/>
      <c r="MU2" s="84"/>
      <c r="MV2" s="84"/>
      <c r="MW2" s="84"/>
      <c r="MX2" s="84"/>
      <c r="MY2" s="84"/>
      <c r="MZ2" s="84"/>
      <c r="NA2" s="84"/>
      <c r="NB2" s="84"/>
      <c r="NC2" s="84"/>
      <c r="ND2" s="84"/>
      <c r="NE2" s="84"/>
      <c r="NF2" s="84"/>
      <c r="NG2" s="84"/>
      <c r="NH2" s="84"/>
      <c r="NI2" s="84"/>
      <c r="NJ2" s="84"/>
      <c r="NK2" s="84"/>
      <c r="NL2" s="84"/>
      <c r="NM2" s="84"/>
      <c r="NN2" s="84"/>
      <c r="NO2" s="84"/>
      <c r="NP2" s="84"/>
      <c r="NQ2" s="84"/>
      <c r="NR2" s="84"/>
      <c r="NS2" s="84"/>
      <c r="NT2" s="84"/>
      <c r="NU2" s="84"/>
      <c r="NV2" s="84"/>
      <c r="NW2" s="84"/>
      <c r="NX2" s="84"/>
      <c r="NY2" s="84"/>
      <c r="NZ2" s="84"/>
      <c r="OA2" s="84"/>
      <c r="OB2" s="84"/>
      <c r="OC2" s="84"/>
      <c r="OD2" s="84"/>
      <c r="OE2" s="84"/>
      <c r="OF2" s="84"/>
      <c r="OG2" s="84"/>
      <c r="OH2" s="84"/>
      <c r="OI2" s="84"/>
      <c r="OJ2" s="84"/>
      <c r="OK2" s="84"/>
      <c r="OL2" s="84"/>
      <c r="OM2" s="84"/>
      <c r="ON2" s="84"/>
      <c r="OO2" s="84"/>
      <c r="OP2" s="84"/>
      <c r="OQ2" s="84"/>
      <c r="OR2" s="84"/>
      <c r="OS2" s="84"/>
      <c r="OT2" s="84"/>
      <c r="OU2" s="84"/>
      <c r="OV2" s="84"/>
      <c r="OW2" s="84"/>
      <c r="OX2" s="84"/>
      <c r="OY2" s="84"/>
      <c r="OZ2" s="84"/>
      <c r="PA2" s="84"/>
      <c r="PB2" s="84"/>
      <c r="PC2" s="84"/>
      <c r="PD2" s="84"/>
      <c r="PE2" s="84"/>
      <c r="PF2" s="84"/>
      <c r="PG2" s="84"/>
      <c r="PH2" s="84"/>
      <c r="PI2" s="84"/>
      <c r="PJ2" s="84"/>
      <c r="PK2" s="84"/>
      <c r="PL2" s="84"/>
      <c r="PM2" s="84"/>
      <c r="PN2" s="84"/>
      <c r="PO2" s="84"/>
      <c r="PP2" s="84"/>
      <c r="PQ2" s="84"/>
      <c r="PR2" s="84"/>
      <c r="PS2" s="84"/>
      <c r="PT2" s="84"/>
      <c r="PU2" s="84"/>
      <c r="PV2" s="84"/>
      <c r="PW2" s="84"/>
      <c r="PX2" s="84"/>
      <c r="PY2" s="84"/>
      <c r="PZ2" s="84"/>
      <c r="QA2" s="84"/>
      <c r="QB2" s="84"/>
      <c r="QC2" s="84"/>
      <c r="QD2" s="84"/>
      <c r="QE2" s="84"/>
      <c r="QF2" s="84"/>
      <c r="QG2" s="84"/>
      <c r="QH2" s="84"/>
      <c r="QI2" s="84"/>
      <c r="QJ2" s="84"/>
      <c r="QK2" s="84"/>
      <c r="QL2" s="84"/>
      <c r="QM2" s="84"/>
      <c r="QN2" s="84"/>
      <c r="QO2" s="84"/>
      <c r="QP2" s="84"/>
      <c r="QQ2" s="84"/>
      <c r="QR2" s="84"/>
      <c r="QS2" s="84"/>
      <c r="QT2" s="84"/>
      <c r="QU2" s="84"/>
      <c r="QV2" s="84"/>
      <c r="QW2" s="84"/>
      <c r="QX2" s="84"/>
      <c r="QY2" s="84"/>
      <c r="QZ2" s="84"/>
      <c r="RA2" s="84"/>
      <c r="RB2" s="84"/>
      <c r="RC2" s="84"/>
      <c r="RD2" s="84"/>
      <c r="RE2" s="84"/>
      <c r="RF2" s="84"/>
      <c r="RG2" s="84"/>
      <c r="RH2" s="84"/>
      <c r="RI2" s="84"/>
      <c r="RJ2" s="84"/>
      <c r="RK2" s="84"/>
      <c r="RL2" s="84"/>
      <c r="RM2" s="84"/>
      <c r="RN2" s="84"/>
      <c r="RO2" s="84"/>
      <c r="RP2" s="84"/>
      <c r="RQ2" s="84"/>
      <c r="RR2" s="84"/>
      <c r="RS2" s="84"/>
      <c r="RT2" s="84"/>
      <c r="RU2" s="84"/>
      <c r="RV2" s="84"/>
      <c r="RW2" s="84"/>
      <c r="RX2" s="84"/>
      <c r="RY2" s="84"/>
      <c r="RZ2" s="84"/>
      <c r="SA2" s="84"/>
      <c r="SB2" s="84"/>
      <c r="SC2" s="84"/>
      <c r="SD2" s="84"/>
      <c r="SE2" s="84"/>
      <c r="SF2" s="84"/>
      <c r="SG2" s="84"/>
      <c r="SH2" s="84"/>
      <c r="SI2" s="84"/>
      <c r="SJ2" s="84"/>
      <c r="SK2" s="84"/>
      <c r="SL2" s="84"/>
      <c r="SM2" s="84"/>
      <c r="SN2" s="84"/>
      <c r="SO2" s="84"/>
      <c r="SP2" s="84"/>
      <c r="SQ2" s="84"/>
      <c r="SR2" s="84"/>
      <c r="SS2" s="84"/>
      <c r="ST2" s="84"/>
      <c r="SU2" s="84"/>
      <c r="SV2" s="84"/>
      <c r="SW2" s="84"/>
      <c r="SX2" s="84"/>
      <c r="SY2" s="84"/>
      <c r="SZ2" s="84"/>
      <c r="TA2" s="84"/>
      <c r="TB2" s="84"/>
      <c r="TC2" s="84"/>
      <c r="TD2" s="84"/>
      <c r="TE2" s="84"/>
      <c r="TF2" s="84"/>
      <c r="TG2" s="84"/>
      <c r="TH2" s="84"/>
      <c r="TI2" s="84"/>
      <c r="TJ2" s="84"/>
      <c r="TK2" s="84"/>
      <c r="TL2" s="84"/>
      <c r="TM2" s="84"/>
      <c r="TN2" s="84"/>
      <c r="TO2" s="84"/>
      <c r="TP2" s="84"/>
      <c r="TQ2" s="84"/>
      <c r="TR2" s="84"/>
      <c r="TS2" s="84"/>
      <c r="TT2" s="84"/>
      <c r="TU2" s="84"/>
      <c r="TV2" s="84"/>
      <c r="TW2" s="84"/>
      <c r="TX2" s="84"/>
      <c r="TY2" s="84"/>
      <c r="TZ2" s="84"/>
      <c r="UA2" s="84"/>
      <c r="UB2" s="84"/>
      <c r="UC2" s="84"/>
      <c r="UD2" s="84"/>
      <c r="UE2" s="84"/>
      <c r="UF2" s="84"/>
      <c r="UG2" s="84"/>
      <c r="UH2" s="84"/>
      <c r="UI2" s="84"/>
      <c r="UJ2" s="84"/>
      <c r="UK2" s="84"/>
      <c r="UL2" s="84"/>
      <c r="UM2" s="84"/>
      <c r="UN2" s="84"/>
      <c r="UO2" s="84"/>
      <c r="UP2" s="84"/>
      <c r="UQ2" s="84"/>
      <c r="UR2" s="84"/>
      <c r="US2" s="84"/>
      <c r="UT2" s="84"/>
      <c r="UU2" s="84"/>
      <c r="UV2" s="84"/>
      <c r="UW2" s="84"/>
      <c r="UX2" s="84"/>
      <c r="UY2" s="84"/>
      <c r="UZ2" s="84"/>
      <c r="VA2" s="84"/>
      <c r="VB2" s="84"/>
      <c r="VC2" s="84"/>
      <c r="VD2" s="84"/>
      <c r="VE2" s="84"/>
      <c r="VF2" s="84"/>
      <c r="VG2" s="84"/>
      <c r="VH2" s="84"/>
      <c r="VI2" s="84"/>
      <c r="VJ2" s="84"/>
      <c r="VK2" s="84"/>
      <c r="VL2" s="84"/>
      <c r="VM2" s="84"/>
      <c r="VN2" s="84"/>
      <c r="VO2" s="84"/>
      <c r="VP2" s="84"/>
      <c r="VQ2" s="84"/>
      <c r="VR2" s="84"/>
      <c r="VS2" s="84"/>
      <c r="VT2" s="84"/>
      <c r="VU2" s="84"/>
      <c r="VV2" s="84"/>
      <c r="VW2" s="84"/>
      <c r="VX2" s="84"/>
      <c r="VY2" s="84"/>
      <c r="VZ2" s="84"/>
      <c r="WA2" s="84"/>
      <c r="WB2" s="84"/>
      <c r="WC2" s="84"/>
      <c r="WD2" s="84"/>
      <c r="WE2" s="84"/>
      <c r="WF2" s="84"/>
      <c r="WG2" s="84"/>
      <c r="WH2" s="84"/>
      <c r="WI2" s="84"/>
      <c r="WJ2" s="84"/>
      <c r="WK2" s="84"/>
      <c r="WL2" s="84"/>
      <c r="WM2" s="84"/>
      <c r="WN2" s="84"/>
      <c r="WO2" s="84"/>
      <c r="WP2" s="84"/>
      <c r="WQ2" s="84"/>
      <c r="WR2" s="84"/>
      <c r="WS2" s="84"/>
      <c r="WT2" s="84"/>
      <c r="WU2" s="84"/>
      <c r="WV2" s="84"/>
      <c r="WW2" s="84"/>
      <c r="WX2" s="84"/>
      <c r="WY2" s="84"/>
      <c r="WZ2" s="84"/>
      <c r="XA2" s="84"/>
      <c r="XB2" s="84"/>
      <c r="XC2" s="84"/>
      <c r="XD2" s="84"/>
      <c r="XE2" s="84"/>
      <c r="XF2" s="84"/>
      <c r="XG2" s="84"/>
      <c r="XH2" s="84"/>
      <c r="XI2" s="84"/>
      <c r="XJ2" s="84"/>
      <c r="XK2" s="84"/>
      <c r="XL2" s="84"/>
      <c r="XM2" s="84"/>
      <c r="XN2" s="84"/>
      <c r="XO2" s="84"/>
      <c r="XP2" s="84"/>
      <c r="XQ2" s="84"/>
      <c r="XR2" s="84"/>
      <c r="XS2" s="84"/>
      <c r="XT2" s="84"/>
      <c r="XU2" s="84"/>
      <c r="XV2" s="84"/>
      <c r="XW2" s="84"/>
      <c r="XX2" s="84"/>
      <c r="XY2" s="84"/>
      <c r="XZ2" s="84"/>
      <c r="YA2" s="84"/>
      <c r="YB2" s="84"/>
      <c r="YC2" s="84"/>
      <c r="YD2" s="84"/>
      <c r="YE2" s="84"/>
      <c r="YF2" s="84"/>
      <c r="YG2" s="84"/>
      <c r="YH2" s="84"/>
      <c r="YI2" s="84"/>
      <c r="YJ2" s="84"/>
      <c r="YK2" s="84"/>
      <c r="YL2" s="84"/>
      <c r="YM2" s="84"/>
      <c r="YN2" s="84"/>
      <c r="YO2" s="84"/>
      <c r="YP2" s="84"/>
      <c r="YQ2" s="84"/>
      <c r="YR2" s="84"/>
      <c r="YS2" s="84"/>
      <c r="YT2" s="84"/>
      <c r="YU2" s="84"/>
      <c r="YV2" s="84"/>
      <c r="YW2" s="84"/>
      <c r="YX2" s="84"/>
      <c r="YY2" s="84"/>
      <c r="YZ2" s="84"/>
      <c r="ZA2" s="84"/>
      <c r="ZB2" s="84"/>
      <c r="ZC2" s="84"/>
      <c r="ZD2" s="84"/>
      <c r="ZE2" s="84"/>
      <c r="ZF2" s="84"/>
      <c r="ZG2" s="84"/>
      <c r="ZH2" s="84"/>
      <c r="ZI2" s="84"/>
      <c r="ZJ2" s="84"/>
      <c r="ZK2" s="84"/>
      <c r="ZL2" s="84"/>
      <c r="ZM2" s="84"/>
      <c r="ZN2" s="84"/>
      <c r="ZO2" s="84"/>
      <c r="ZP2" s="84"/>
      <c r="ZQ2" s="84"/>
      <c r="ZR2" s="84"/>
      <c r="ZS2" s="84"/>
      <c r="ZT2" s="84"/>
      <c r="ZU2" s="84"/>
      <c r="ZV2" s="84"/>
      <c r="ZW2" s="84"/>
      <c r="ZX2" s="84"/>
      <c r="ZY2" s="84"/>
      <c r="ZZ2" s="84"/>
      <c r="AAA2" s="84"/>
      <c r="AAB2" s="84"/>
      <c r="AAC2" s="84"/>
      <c r="AAD2" s="84"/>
      <c r="AAE2" s="84"/>
      <c r="AAF2" s="84"/>
      <c r="AAG2" s="84"/>
      <c r="AAH2" s="84"/>
      <c r="AAI2" s="84"/>
      <c r="AAJ2" s="84"/>
      <c r="AAK2" s="84"/>
      <c r="AAL2" s="84"/>
      <c r="AAM2" s="84"/>
      <c r="AAN2" s="84"/>
      <c r="AAO2" s="84"/>
      <c r="AAP2" s="84"/>
      <c r="AAQ2" s="84"/>
      <c r="AAR2" s="84"/>
      <c r="AAS2" s="84"/>
      <c r="AAT2" s="84"/>
      <c r="AAU2" s="84"/>
      <c r="AAV2" s="84"/>
      <c r="AAW2" s="84"/>
      <c r="AAX2" s="84"/>
      <c r="AAY2" s="84"/>
      <c r="AAZ2" s="84"/>
      <c r="ABA2" s="84"/>
      <c r="ABB2" s="84"/>
      <c r="ABC2" s="84"/>
      <c r="ABD2" s="84"/>
      <c r="ABE2" s="84"/>
      <c r="ABF2" s="84"/>
      <c r="ABG2" s="84"/>
      <c r="ABH2" s="84"/>
      <c r="ABI2" s="84"/>
      <c r="ABJ2" s="84"/>
      <c r="ABK2" s="84"/>
      <c r="ABL2" s="84"/>
      <c r="ABM2" s="84"/>
      <c r="ABN2" s="84"/>
      <c r="ABO2" s="84"/>
      <c r="ABP2" s="84"/>
      <c r="ABQ2" s="84"/>
      <c r="ABR2" s="84"/>
      <c r="ABS2" s="84"/>
      <c r="ABT2" s="84"/>
      <c r="ABU2" s="84"/>
      <c r="ABV2" s="84"/>
      <c r="ABW2" s="84"/>
      <c r="ABX2" s="84"/>
      <c r="ABY2" s="84"/>
      <c r="ABZ2" s="84"/>
      <c r="ACA2" s="84"/>
      <c r="ACB2" s="84"/>
      <c r="ACC2" s="84"/>
      <c r="ACD2" s="84"/>
      <c r="ACE2" s="84"/>
      <c r="ACF2" s="84"/>
      <c r="ACG2" s="84"/>
      <c r="ACH2" s="84"/>
      <c r="ACI2" s="84"/>
      <c r="ACJ2" s="84"/>
      <c r="ACK2" s="84"/>
      <c r="ACL2" s="84"/>
      <c r="ACM2" s="84"/>
      <c r="ACN2" s="84"/>
      <c r="ACO2" s="84"/>
      <c r="ACP2" s="84"/>
      <c r="ACQ2" s="84"/>
      <c r="ACR2" s="84"/>
      <c r="ACS2" s="84"/>
      <c r="ACT2" s="84"/>
      <c r="ACU2" s="84"/>
      <c r="ACV2" s="84"/>
      <c r="ACW2" s="84"/>
      <c r="ACX2" s="84"/>
      <c r="ACY2" s="84"/>
      <c r="ACZ2" s="84"/>
      <c r="ADA2" s="84"/>
      <c r="ADB2" s="84"/>
      <c r="ADC2" s="84"/>
      <c r="ADD2" s="84"/>
      <c r="ADE2" s="84"/>
      <c r="ADF2" s="84"/>
      <c r="ADG2" s="84"/>
      <c r="ADH2" s="84"/>
      <c r="ADI2" s="84"/>
      <c r="ADJ2" s="84"/>
      <c r="ADK2" s="84"/>
      <c r="ADL2" s="84"/>
      <c r="ADM2" s="84"/>
      <c r="ADN2" s="84"/>
      <c r="ADO2" s="84"/>
      <c r="ADP2" s="84"/>
      <c r="ADQ2" s="84"/>
      <c r="ADR2" s="84"/>
      <c r="ADS2" s="84"/>
      <c r="ADT2" s="84"/>
      <c r="ADU2" s="84"/>
      <c r="ADV2" s="84"/>
      <c r="ADW2" s="84"/>
      <c r="ADX2" s="84"/>
      <c r="ADY2" s="84"/>
      <c r="ADZ2" s="84"/>
      <c r="AEA2" s="84"/>
      <c r="AEB2" s="84"/>
      <c r="AEC2" s="84"/>
      <c r="AED2" s="84"/>
      <c r="AEE2" s="84"/>
      <c r="AEF2" s="84"/>
      <c r="AEG2" s="84"/>
      <c r="AEH2" s="84"/>
      <c r="AEI2" s="84"/>
      <c r="AEJ2" s="84"/>
      <c r="AEK2" s="84"/>
      <c r="AEL2" s="84"/>
      <c r="AEM2" s="84"/>
      <c r="AEN2" s="84"/>
      <c r="AEO2" s="84"/>
      <c r="AEP2" s="84"/>
      <c r="AEQ2" s="84"/>
      <c r="AER2" s="84"/>
      <c r="AES2" s="84"/>
      <c r="AET2" s="84"/>
      <c r="AEU2" s="84"/>
      <c r="AEV2" s="84"/>
      <c r="AEW2" s="84"/>
      <c r="AEX2" s="84"/>
      <c r="AEY2" s="84"/>
      <c r="AEZ2" s="84"/>
      <c r="AFA2" s="84"/>
      <c r="AFB2" s="84"/>
      <c r="AFC2" s="84"/>
      <c r="AFD2" s="84"/>
      <c r="AFE2" s="84"/>
      <c r="AFF2" s="84"/>
      <c r="AFG2" s="84"/>
      <c r="AFH2" s="84"/>
      <c r="AFI2" s="84"/>
      <c r="AFJ2" s="84"/>
      <c r="AFK2" s="84"/>
      <c r="AFL2" s="84"/>
      <c r="AFM2" s="84"/>
      <c r="AFN2" s="84"/>
      <c r="AFO2" s="84"/>
      <c r="AFP2" s="84"/>
      <c r="AFQ2" s="84"/>
      <c r="AFR2" s="84"/>
      <c r="AFS2" s="84"/>
      <c r="AFT2" s="84"/>
      <c r="AFU2" s="84"/>
      <c r="AFV2" s="84"/>
      <c r="AFW2" s="84"/>
      <c r="AFX2" s="84"/>
      <c r="AFY2" s="84"/>
      <c r="AFZ2" s="84"/>
      <c r="AGA2" s="84"/>
      <c r="AGB2" s="84"/>
      <c r="AGC2" s="84"/>
      <c r="AGD2" s="84"/>
      <c r="AGE2" s="84"/>
      <c r="AGF2" s="84"/>
      <c r="AGG2" s="84"/>
      <c r="AGH2" s="84"/>
      <c r="AGI2" s="84"/>
      <c r="AGJ2" s="84"/>
      <c r="AGK2" s="84"/>
      <c r="AGL2" s="84"/>
      <c r="AGM2" s="84"/>
      <c r="AGN2" s="84"/>
      <c r="AGO2" s="84"/>
      <c r="AGP2" s="84"/>
      <c r="AGQ2" s="84"/>
      <c r="AGR2" s="84"/>
      <c r="AGS2" s="84"/>
      <c r="AGT2" s="84"/>
      <c r="AGU2" s="84"/>
      <c r="AGV2" s="84"/>
      <c r="AGW2" s="84"/>
      <c r="AGX2" s="84"/>
      <c r="AGY2" s="84"/>
      <c r="AGZ2" s="84"/>
      <c r="AHA2" s="84"/>
      <c r="AHB2" s="84"/>
      <c r="AHC2" s="84"/>
      <c r="AHD2" s="84"/>
      <c r="AHE2" s="84"/>
      <c r="AHF2" s="84"/>
      <c r="AHG2" s="84"/>
      <c r="AHH2" s="84"/>
      <c r="AHI2" s="84"/>
      <c r="AHJ2" s="84"/>
      <c r="AHK2" s="84"/>
      <c r="AHL2" s="84"/>
      <c r="AHM2" s="84"/>
      <c r="AHN2" s="84"/>
      <c r="AHO2" s="84"/>
      <c r="AHP2" s="84"/>
      <c r="AHQ2" s="84"/>
      <c r="AHR2" s="84"/>
      <c r="AHS2" s="84"/>
      <c r="AHT2" s="84"/>
      <c r="AHU2" s="84"/>
      <c r="AHV2" s="84"/>
      <c r="AHW2" s="84"/>
      <c r="AHX2" s="84"/>
      <c r="AHY2" s="84"/>
      <c r="AHZ2" s="84"/>
      <c r="AIA2" s="84"/>
      <c r="AIB2" s="84"/>
      <c r="AIC2" s="84"/>
      <c r="AID2" s="84"/>
      <c r="AIE2" s="84"/>
      <c r="AIF2" s="84"/>
      <c r="AIG2" s="84"/>
      <c r="AIH2" s="84"/>
      <c r="AII2" s="84"/>
      <c r="AIJ2" s="84"/>
      <c r="AIK2" s="84"/>
      <c r="AIL2" s="84"/>
      <c r="AIM2" s="84"/>
      <c r="AIN2" s="84"/>
      <c r="AIO2" s="84"/>
      <c r="AIP2" s="84"/>
      <c r="AIQ2" s="84"/>
      <c r="AIR2" s="84"/>
      <c r="AIS2" s="84"/>
      <c r="AIT2" s="84"/>
      <c r="AIU2" s="84"/>
      <c r="AIV2" s="84"/>
      <c r="AIW2" s="84"/>
      <c r="AIX2" s="84"/>
      <c r="AIY2" s="84"/>
      <c r="AIZ2" s="84"/>
      <c r="AJA2" s="84"/>
      <c r="AJB2" s="84"/>
      <c r="AJC2" s="84"/>
      <c r="AJD2" s="84"/>
      <c r="AJE2" s="84"/>
      <c r="AJF2" s="84"/>
      <c r="AJG2" s="84"/>
      <c r="AJH2" s="84"/>
      <c r="AJI2" s="84"/>
      <c r="AJJ2" s="84"/>
      <c r="AJK2" s="84"/>
      <c r="AJL2" s="84"/>
      <c r="AJM2" s="84"/>
      <c r="AJN2" s="84"/>
      <c r="AJO2" s="84"/>
      <c r="AJP2" s="84"/>
      <c r="AJQ2" s="84"/>
      <c r="AJR2" s="84"/>
      <c r="AJS2" s="84"/>
      <c r="AJT2" s="84"/>
      <c r="AJU2" s="84"/>
      <c r="AJV2" s="84"/>
      <c r="AJW2" s="84"/>
      <c r="AJX2" s="84"/>
      <c r="AJY2" s="84"/>
      <c r="AJZ2" s="84"/>
      <c r="AKA2" s="84"/>
      <c r="AKB2" s="84"/>
      <c r="AKC2" s="84"/>
      <c r="AKD2" s="84"/>
      <c r="AKE2" s="84"/>
      <c r="AKF2" s="84"/>
      <c r="AKG2" s="84"/>
      <c r="AKH2" s="84"/>
      <c r="AKI2" s="84"/>
      <c r="AKJ2" s="84"/>
      <c r="AKK2" s="84"/>
      <c r="AKL2" s="84"/>
      <c r="AKM2" s="84"/>
      <c r="AKN2" s="84"/>
      <c r="AKO2" s="84"/>
      <c r="AKP2" s="84"/>
      <c r="AKQ2" s="84"/>
      <c r="AKR2" s="84"/>
      <c r="AKS2" s="84"/>
      <c r="AKT2" s="84"/>
      <c r="AKU2" s="84"/>
      <c r="AKV2" s="84"/>
      <c r="AKW2" s="84"/>
      <c r="AKX2" s="84"/>
      <c r="AKY2" s="84"/>
      <c r="AKZ2" s="84"/>
      <c r="ALA2" s="84"/>
      <c r="ALB2" s="84"/>
      <c r="ALC2" s="84"/>
      <c r="ALD2" s="84"/>
      <c r="ALE2" s="84"/>
      <c r="ALF2" s="84"/>
      <c r="ALG2" s="84"/>
      <c r="ALH2" s="84"/>
      <c r="ALI2" s="84"/>
      <c r="ALJ2" s="84"/>
      <c r="ALK2" s="84"/>
      <c r="ALL2" s="84"/>
      <c r="ALM2" s="84"/>
      <c r="ALN2" s="84"/>
      <c r="ALO2" s="84"/>
      <c r="ALP2" s="84"/>
      <c r="ALQ2" s="84"/>
      <c r="ALR2" s="84"/>
      <c r="ALS2" s="84"/>
      <c r="ALT2" s="84"/>
      <c r="ALU2" s="84"/>
      <c r="ALV2" s="84"/>
      <c r="ALW2" s="84"/>
      <c r="ALX2" s="84"/>
      <c r="ALY2" s="84"/>
      <c r="ALZ2" s="84"/>
      <c r="AMA2" s="84"/>
      <c r="AMB2" s="84"/>
      <c r="AMC2" s="84"/>
      <c r="AMD2" s="84"/>
      <c r="AME2" s="84"/>
      <c r="AMF2" s="84"/>
      <c r="AMG2" s="84"/>
      <c r="AMH2" s="84"/>
      <c r="AMI2" s="84"/>
      <c r="AMJ2" s="84"/>
      <c r="AMK2" s="84"/>
      <c r="AML2" s="84"/>
      <c r="AMM2" s="84"/>
      <c r="AMN2" s="84"/>
      <c r="AMO2" s="84"/>
      <c r="AMP2" s="84"/>
      <c r="AMQ2" s="84"/>
      <c r="AMR2" s="84"/>
      <c r="AMS2" s="84"/>
      <c r="AMT2" s="84"/>
      <c r="AMU2" s="84"/>
      <c r="AMV2" s="84"/>
      <c r="AMW2" s="84"/>
      <c r="AMX2" s="84"/>
      <c r="AMY2" s="84"/>
      <c r="AMZ2" s="84"/>
      <c r="ANA2" s="84"/>
      <c r="ANB2" s="84"/>
      <c r="ANC2" s="84"/>
      <c r="AND2" s="84"/>
    </row>
    <row r="3" spans="1:1044" x14ac:dyDescent="0.2">
      <c r="A3" s="84"/>
      <c r="B3" s="233"/>
      <c r="C3" s="232"/>
      <c r="D3" s="208"/>
      <c r="E3" s="208"/>
      <c r="F3" s="208"/>
      <c r="G3" s="208"/>
      <c r="H3" s="208"/>
      <c r="I3" s="208"/>
      <c r="J3" s="208"/>
      <c r="K3" s="208"/>
      <c r="L3" s="208"/>
      <c r="M3" s="208"/>
      <c r="N3" s="208"/>
      <c r="O3" s="208"/>
      <c r="P3" s="84"/>
      <c r="Q3" s="84"/>
      <c r="R3" s="84"/>
      <c r="S3" s="84"/>
      <c r="T3" s="84"/>
      <c r="U3" s="84"/>
      <c r="V3" s="84"/>
      <c r="W3" s="84"/>
      <c r="X3" s="84"/>
      <c r="Y3" s="84"/>
      <c r="Z3" s="84"/>
      <c r="AA3" s="84"/>
      <c r="AB3" s="84"/>
      <c r="AC3" s="84"/>
      <c r="AD3" s="84"/>
      <c r="AE3" s="208"/>
      <c r="AF3" s="208"/>
      <c r="AG3" s="84"/>
      <c r="AH3" s="84"/>
      <c r="AI3" s="84"/>
      <c r="AJ3" s="84"/>
      <c r="AK3" s="84"/>
      <c r="AL3" s="9"/>
      <c r="AM3" s="9"/>
      <c r="AN3" s="9"/>
      <c r="AO3" s="9"/>
      <c r="AP3" s="9"/>
      <c r="AQ3" s="9"/>
      <c r="AR3" s="9"/>
      <c r="AS3" s="9"/>
      <c r="AT3" s="9"/>
      <c r="AU3" s="9"/>
      <c r="AV3" s="208"/>
      <c r="AW3" s="208"/>
      <c r="AX3" s="9"/>
      <c r="AY3" s="9"/>
      <c r="AZ3" s="9"/>
      <c r="BA3" s="9"/>
      <c r="BB3" s="9"/>
      <c r="BC3" s="9"/>
      <c r="BD3" s="9"/>
      <c r="BE3" s="9"/>
      <c r="BF3" s="9"/>
      <c r="BG3" s="9"/>
      <c r="BH3" s="84"/>
      <c r="BI3" s="84"/>
      <c r="BJ3" s="84"/>
      <c r="BK3" s="84"/>
      <c r="BL3" s="84"/>
      <c r="BM3" s="208"/>
      <c r="BN3" s="208"/>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c r="HZ3" s="84"/>
      <c r="IA3" s="84"/>
      <c r="IB3" s="84"/>
      <c r="IC3" s="84"/>
      <c r="ID3" s="84"/>
      <c r="IE3" s="84"/>
      <c r="IF3" s="84"/>
      <c r="IG3" s="84"/>
      <c r="IH3" s="84"/>
      <c r="II3" s="84"/>
      <c r="IJ3" s="84"/>
      <c r="IK3" s="84"/>
      <c r="IL3" s="84"/>
      <c r="IM3" s="84"/>
      <c r="IN3" s="84"/>
      <c r="IO3" s="84"/>
      <c r="IP3" s="84"/>
      <c r="IQ3" s="84"/>
      <c r="IR3" s="84"/>
      <c r="IS3" s="84"/>
      <c r="IT3" s="84"/>
      <c r="IU3" s="84"/>
      <c r="IV3" s="84"/>
      <c r="IW3" s="84"/>
      <c r="IX3" s="84"/>
      <c r="IY3" s="84"/>
      <c r="IZ3" s="84"/>
      <c r="JA3" s="84"/>
      <c r="JB3" s="84"/>
      <c r="JC3" s="84"/>
      <c r="JD3" s="84"/>
      <c r="JE3" s="84"/>
      <c r="JF3" s="84"/>
      <c r="JG3" s="84"/>
      <c r="JH3" s="84"/>
      <c r="JI3" s="84"/>
      <c r="JJ3" s="84"/>
      <c r="JK3" s="84"/>
      <c r="JL3" s="84"/>
      <c r="JM3" s="84"/>
      <c r="JN3" s="84"/>
      <c r="JO3" s="84"/>
      <c r="JP3" s="84"/>
      <c r="JQ3" s="84"/>
      <c r="JR3" s="84"/>
      <c r="JS3" s="84"/>
      <c r="JT3" s="84"/>
      <c r="JU3" s="84"/>
      <c r="JV3" s="84"/>
      <c r="JW3" s="84"/>
      <c r="JX3" s="84"/>
      <c r="JY3" s="84"/>
      <c r="JZ3" s="84"/>
      <c r="KA3" s="84"/>
      <c r="KB3" s="84"/>
      <c r="KC3" s="84"/>
      <c r="KD3" s="84"/>
      <c r="KE3" s="84"/>
      <c r="KF3" s="84"/>
      <c r="KG3" s="84"/>
      <c r="KH3" s="84"/>
      <c r="KI3" s="84"/>
      <c r="KJ3" s="84"/>
      <c r="KK3" s="84"/>
      <c r="KL3" s="84"/>
      <c r="KM3" s="84"/>
      <c r="KN3" s="84"/>
      <c r="KO3" s="84"/>
      <c r="KP3" s="84"/>
      <c r="KQ3" s="84"/>
      <c r="KR3" s="84"/>
      <c r="KS3" s="84"/>
      <c r="KT3" s="84"/>
      <c r="KU3" s="84"/>
      <c r="KV3" s="84"/>
      <c r="KW3" s="84"/>
      <c r="KX3" s="84"/>
      <c r="KY3" s="84"/>
      <c r="KZ3" s="84"/>
      <c r="LA3" s="84"/>
      <c r="LB3" s="84"/>
      <c r="LC3" s="84"/>
      <c r="LD3" s="84"/>
      <c r="LE3" s="84"/>
      <c r="LF3" s="84"/>
      <c r="LG3" s="84"/>
      <c r="LH3" s="84"/>
      <c r="LI3" s="84"/>
      <c r="LJ3" s="84"/>
      <c r="LK3" s="84"/>
      <c r="LL3" s="84"/>
      <c r="LM3" s="84"/>
      <c r="LN3" s="84"/>
      <c r="LO3" s="84"/>
      <c r="LP3" s="84"/>
      <c r="LQ3" s="84"/>
      <c r="LR3" s="84"/>
      <c r="LS3" s="84"/>
      <c r="LT3" s="84"/>
      <c r="LU3" s="84"/>
      <c r="LV3" s="84"/>
      <c r="LW3" s="84"/>
      <c r="LX3" s="84"/>
      <c r="LY3" s="84"/>
      <c r="LZ3" s="84"/>
      <c r="MA3" s="84"/>
      <c r="MB3" s="84"/>
      <c r="MC3" s="84"/>
      <c r="MD3" s="84"/>
      <c r="ME3" s="84"/>
      <c r="MF3" s="84"/>
      <c r="MG3" s="84"/>
      <c r="MH3" s="84"/>
      <c r="MI3" s="84"/>
      <c r="MJ3" s="84"/>
      <c r="MK3" s="84"/>
      <c r="ML3" s="84"/>
      <c r="MM3" s="84"/>
      <c r="MN3" s="84"/>
      <c r="MO3" s="84"/>
      <c r="MP3" s="84"/>
      <c r="MQ3" s="84"/>
      <c r="MR3" s="84"/>
      <c r="MS3" s="84"/>
      <c r="MT3" s="84"/>
      <c r="MU3" s="84"/>
      <c r="MV3" s="84"/>
      <c r="MW3" s="84"/>
      <c r="MX3" s="84"/>
      <c r="MY3" s="84"/>
      <c r="MZ3" s="84"/>
      <c r="NA3" s="84"/>
      <c r="NB3" s="84"/>
      <c r="NC3" s="84"/>
      <c r="ND3" s="84"/>
      <c r="NE3" s="84"/>
      <c r="NF3" s="84"/>
      <c r="NG3" s="84"/>
      <c r="NH3" s="84"/>
      <c r="NI3" s="84"/>
      <c r="NJ3" s="84"/>
      <c r="NK3" s="84"/>
      <c r="NL3" s="84"/>
      <c r="NM3" s="84"/>
      <c r="NN3" s="84"/>
      <c r="NO3" s="84"/>
      <c r="NP3" s="84"/>
      <c r="NQ3" s="84"/>
      <c r="NR3" s="84"/>
      <c r="NS3" s="84"/>
      <c r="NT3" s="84"/>
      <c r="NU3" s="84"/>
      <c r="NV3" s="84"/>
      <c r="NW3" s="84"/>
      <c r="NX3" s="84"/>
      <c r="NY3" s="84"/>
      <c r="NZ3" s="84"/>
      <c r="OA3" s="84"/>
      <c r="OB3" s="84"/>
      <c r="OC3" s="84"/>
      <c r="OD3" s="84"/>
      <c r="OE3" s="84"/>
      <c r="OF3" s="84"/>
      <c r="OG3" s="84"/>
      <c r="OH3" s="84"/>
      <c r="OI3" s="84"/>
      <c r="OJ3" s="84"/>
      <c r="OK3" s="84"/>
      <c r="OL3" s="84"/>
      <c r="OM3" s="84"/>
      <c r="ON3" s="84"/>
      <c r="OO3" s="84"/>
      <c r="OP3" s="84"/>
      <c r="OQ3" s="84"/>
      <c r="OR3" s="84"/>
      <c r="OS3" s="84"/>
      <c r="OT3" s="84"/>
      <c r="OU3" s="84"/>
      <c r="OV3" s="84"/>
      <c r="OW3" s="84"/>
      <c r="OX3" s="84"/>
      <c r="OY3" s="84"/>
      <c r="OZ3" s="84"/>
      <c r="PA3" s="84"/>
      <c r="PB3" s="84"/>
      <c r="PC3" s="84"/>
      <c r="PD3" s="84"/>
      <c r="PE3" s="84"/>
      <c r="PF3" s="84"/>
      <c r="PG3" s="84"/>
      <c r="PH3" s="84"/>
      <c r="PI3" s="84"/>
      <c r="PJ3" s="84"/>
      <c r="PK3" s="84"/>
      <c r="PL3" s="84"/>
      <c r="PM3" s="84"/>
      <c r="PN3" s="84"/>
      <c r="PO3" s="84"/>
      <c r="PP3" s="84"/>
      <c r="PQ3" s="84"/>
      <c r="PR3" s="84"/>
      <c r="PS3" s="84"/>
      <c r="PT3" s="84"/>
      <c r="PU3" s="84"/>
      <c r="PV3" s="84"/>
      <c r="PW3" s="84"/>
      <c r="PX3" s="84"/>
      <c r="PY3" s="84"/>
      <c r="PZ3" s="84"/>
      <c r="QA3" s="84"/>
      <c r="QB3" s="84"/>
      <c r="QC3" s="84"/>
      <c r="QD3" s="84"/>
      <c r="QE3" s="84"/>
      <c r="QF3" s="84"/>
      <c r="QG3" s="84"/>
      <c r="QH3" s="84"/>
      <c r="QI3" s="84"/>
      <c r="QJ3" s="84"/>
      <c r="QK3" s="84"/>
      <c r="QL3" s="84"/>
      <c r="QM3" s="84"/>
      <c r="QN3" s="84"/>
      <c r="QO3" s="84"/>
      <c r="QP3" s="84"/>
      <c r="QQ3" s="84"/>
      <c r="QR3" s="84"/>
      <c r="QS3" s="84"/>
      <c r="QT3" s="84"/>
      <c r="QU3" s="84"/>
      <c r="QV3" s="84"/>
      <c r="QW3" s="84"/>
      <c r="QX3" s="84"/>
      <c r="QY3" s="84"/>
      <c r="QZ3" s="84"/>
      <c r="RA3" s="84"/>
      <c r="RB3" s="84"/>
      <c r="RC3" s="84"/>
      <c r="RD3" s="84"/>
      <c r="RE3" s="84"/>
      <c r="RF3" s="84"/>
      <c r="RG3" s="84"/>
      <c r="RH3" s="84"/>
      <c r="RI3" s="84"/>
      <c r="RJ3" s="84"/>
      <c r="RK3" s="84"/>
      <c r="RL3" s="84"/>
      <c r="RM3" s="84"/>
      <c r="RN3" s="84"/>
      <c r="RO3" s="84"/>
      <c r="RP3" s="84"/>
      <c r="RQ3" s="84"/>
      <c r="RR3" s="84"/>
      <c r="RS3" s="84"/>
      <c r="RT3" s="84"/>
      <c r="RU3" s="84"/>
      <c r="RV3" s="84"/>
      <c r="RW3" s="84"/>
      <c r="RX3" s="84"/>
      <c r="RY3" s="84"/>
      <c r="RZ3" s="84"/>
      <c r="SA3" s="84"/>
      <c r="SB3" s="84"/>
      <c r="SC3" s="84"/>
      <c r="SD3" s="84"/>
      <c r="SE3" s="84"/>
      <c r="SF3" s="84"/>
      <c r="SG3" s="84"/>
      <c r="SH3" s="84"/>
      <c r="SI3" s="84"/>
      <c r="SJ3" s="84"/>
      <c r="SK3" s="84"/>
      <c r="SL3" s="84"/>
      <c r="SM3" s="84"/>
      <c r="SN3" s="84"/>
      <c r="SO3" s="84"/>
      <c r="SP3" s="84"/>
      <c r="SQ3" s="84"/>
      <c r="SR3" s="84"/>
      <c r="SS3" s="84"/>
      <c r="ST3" s="84"/>
      <c r="SU3" s="84"/>
      <c r="SV3" s="84"/>
      <c r="SW3" s="84"/>
      <c r="SX3" s="84"/>
      <c r="SY3" s="84"/>
      <c r="SZ3" s="84"/>
      <c r="TA3" s="84"/>
      <c r="TB3" s="84"/>
      <c r="TC3" s="84"/>
      <c r="TD3" s="84"/>
      <c r="TE3" s="84"/>
      <c r="TF3" s="84"/>
      <c r="TG3" s="84"/>
      <c r="TH3" s="84"/>
      <c r="TI3" s="84"/>
      <c r="TJ3" s="84"/>
      <c r="TK3" s="84"/>
      <c r="TL3" s="84"/>
      <c r="TM3" s="84"/>
      <c r="TN3" s="84"/>
      <c r="TO3" s="84"/>
      <c r="TP3" s="84"/>
      <c r="TQ3" s="84"/>
      <c r="TR3" s="84"/>
      <c r="TS3" s="84"/>
      <c r="TT3" s="84"/>
      <c r="TU3" s="84"/>
      <c r="TV3" s="84"/>
      <c r="TW3" s="84"/>
      <c r="TX3" s="84"/>
      <c r="TY3" s="84"/>
      <c r="TZ3" s="84"/>
      <c r="UA3" s="84"/>
      <c r="UB3" s="84"/>
      <c r="UC3" s="84"/>
      <c r="UD3" s="84"/>
      <c r="UE3" s="84"/>
      <c r="UF3" s="84"/>
      <c r="UG3" s="84"/>
      <c r="UH3" s="84"/>
      <c r="UI3" s="84"/>
      <c r="UJ3" s="84"/>
      <c r="UK3" s="84"/>
      <c r="UL3" s="84"/>
      <c r="UM3" s="84"/>
      <c r="UN3" s="84"/>
      <c r="UO3" s="84"/>
      <c r="UP3" s="84"/>
      <c r="UQ3" s="84"/>
      <c r="UR3" s="84"/>
      <c r="US3" s="84"/>
      <c r="UT3" s="84"/>
      <c r="UU3" s="84"/>
      <c r="UV3" s="84"/>
      <c r="UW3" s="84"/>
      <c r="UX3" s="84"/>
      <c r="UY3" s="84"/>
      <c r="UZ3" s="84"/>
      <c r="VA3" s="84"/>
      <c r="VB3" s="84"/>
      <c r="VC3" s="84"/>
      <c r="VD3" s="84"/>
      <c r="VE3" s="84"/>
      <c r="VF3" s="84"/>
      <c r="VG3" s="84"/>
      <c r="VH3" s="84"/>
      <c r="VI3" s="84"/>
      <c r="VJ3" s="84"/>
      <c r="VK3" s="84"/>
      <c r="VL3" s="84"/>
      <c r="VM3" s="84"/>
      <c r="VN3" s="84"/>
      <c r="VO3" s="84"/>
      <c r="VP3" s="84"/>
      <c r="VQ3" s="84"/>
      <c r="VR3" s="84"/>
      <c r="VS3" s="84"/>
      <c r="VT3" s="84"/>
      <c r="VU3" s="84"/>
      <c r="VV3" s="84"/>
      <c r="VW3" s="84"/>
      <c r="VX3" s="84"/>
      <c r="VY3" s="84"/>
      <c r="VZ3" s="84"/>
      <c r="WA3" s="84"/>
      <c r="WB3" s="84"/>
      <c r="WC3" s="84"/>
      <c r="WD3" s="84"/>
      <c r="WE3" s="84"/>
      <c r="WF3" s="84"/>
      <c r="WG3" s="84"/>
      <c r="WH3" s="84"/>
      <c r="WI3" s="84"/>
      <c r="WJ3" s="84"/>
      <c r="WK3" s="84"/>
      <c r="WL3" s="84"/>
      <c r="WM3" s="84"/>
      <c r="WN3" s="84"/>
      <c r="WO3" s="84"/>
      <c r="WP3" s="84"/>
      <c r="WQ3" s="84"/>
      <c r="WR3" s="84"/>
      <c r="WS3" s="84"/>
      <c r="WT3" s="84"/>
      <c r="WU3" s="84"/>
      <c r="WV3" s="84"/>
      <c r="WW3" s="84"/>
      <c r="WX3" s="84"/>
      <c r="WY3" s="84"/>
      <c r="WZ3" s="84"/>
      <c r="XA3" s="84"/>
      <c r="XB3" s="84"/>
      <c r="XC3" s="84"/>
      <c r="XD3" s="84"/>
      <c r="XE3" s="84"/>
      <c r="XF3" s="84"/>
      <c r="XG3" s="84"/>
      <c r="XH3" s="84"/>
      <c r="XI3" s="84"/>
      <c r="XJ3" s="84"/>
      <c r="XK3" s="84"/>
      <c r="XL3" s="84"/>
      <c r="XM3" s="84"/>
      <c r="XN3" s="84"/>
      <c r="XO3" s="84"/>
      <c r="XP3" s="84"/>
      <c r="XQ3" s="84"/>
      <c r="XR3" s="84"/>
      <c r="XS3" s="84"/>
      <c r="XT3" s="84"/>
      <c r="XU3" s="84"/>
      <c r="XV3" s="84"/>
      <c r="XW3" s="84"/>
      <c r="XX3" s="84"/>
      <c r="XY3" s="84"/>
      <c r="XZ3" s="84"/>
      <c r="YA3" s="84"/>
      <c r="YB3" s="84"/>
      <c r="YC3" s="84"/>
      <c r="YD3" s="84"/>
      <c r="YE3" s="84"/>
      <c r="YF3" s="84"/>
      <c r="YG3" s="84"/>
      <c r="YH3" s="84"/>
      <c r="YI3" s="84"/>
      <c r="YJ3" s="84"/>
      <c r="YK3" s="84"/>
      <c r="YL3" s="84"/>
      <c r="YM3" s="84"/>
      <c r="YN3" s="84"/>
      <c r="YO3" s="84"/>
      <c r="YP3" s="84"/>
      <c r="YQ3" s="84"/>
      <c r="YR3" s="84"/>
      <c r="YS3" s="84"/>
      <c r="YT3" s="84"/>
      <c r="YU3" s="84"/>
      <c r="YV3" s="84"/>
      <c r="YW3" s="84"/>
      <c r="YX3" s="84"/>
      <c r="YY3" s="84"/>
      <c r="YZ3" s="84"/>
      <c r="ZA3" s="84"/>
      <c r="ZB3" s="84"/>
      <c r="ZC3" s="84"/>
      <c r="ZD3" s="84"/>
      <c r="ZE3" s="84"/>
      <c r="ZF3" s="84"/>
      <c r="ZG3" s="84"/>
      <c r="ZH3" s="84"/>
      <c r="ZI3" s="84"/>
      <c r="ZJ3" s="84"/>
      <c r="ZK3" s="84"/>
      <c r="ZL3" s="84"/>
      <c r="ZM3" s="84"/>
      <c r="ZN3" s="84"/>
      <c r="ZO3" s="84"/>
      <c r="ZP3" s="84"/>
      <c r="ZQ3" s="84"/>
      <c r="ZR3" s="84"/>
      <c r="ZS3" s="84"/>
      <c r="ZT3" s="84"/>
      <c r="ZU3" s="84"/>
      <c r="ZV3" s="84"/>
      <c r="ZW3" s="84"/>
      <c r="ZX3" s="84"/>
      <c r="ZY3" s="84"/>
      <c r="ZZ3" s="84"/>
      <c r="AAA3" s="84"/>
      <c r="AAB3" s="84"/>
      <c r="AAC3" s="84"/>
      <c r="AAD3" s="84"/>
      <c r="AAE3" s="84"/>
      <c r="AAF3" s="84"/>
      <c r="AAG3" s="84"/>
      <c r="AAH3" s="84"/>
      <c r="AAI3" s="84"/>
      <c r="AAJ3" s="84"/>
      <c r="AAK3" s="84"/>
      <c r="AAL3" s="84"/>
      <c r="AAM3" s="84"/>
      <c r="AAN3" s="84"/>
      <c r="AAO3" s="84"/>
      <c r="AAP3" s="84"/>
      <c r="AAQ3" s="84"/>
      <c r="AAR3" s="84"/>
      <c r="AAS3" s="84"/>
      <c r="AAT3" s="84"/>
      <c r="AAU3" s="84"/>
      <c r="AAV3" s="84"/>
      <c r="AAW3" s="84"/>
      <c r="AAX3" s="84"/>
      <c r="AAY3" s="84"/>
      <c r="AAZ3" s="84"/>
      <c r="ABA3" s="84"/>
      <c r="ABB3" s="84"/>
      <c r="ABC3" s="84"/>
      <c r="ABD3" s="84"/>
      <c r="ABE3" s="84"/>
      <c r="ABF3" s="84"/>
      <c r="ABG3" s="84"/>
      <c r="ABH3" s="84"/>
      <c r="ABI3" s="84"/>
      <c r="ABJ3" s="84"/>
      <c r="ABK3" s="84"/>
      <c r="ABL3" s="84"/>
      <c r="ABM3" s="84"/>
      <c r="ABN3" s="84"/>
      <c r="ABO3" s="84"/>
      <c r="ABP3" s="84"/>
      <c r="ABQ3" s="84"/>
      <c r="ABR3" s="84"/>
      <c r="ABS3" s="84"/>
      <c r="ABT3" s="84"/>
      <c r="ABU3" s="84"/>
      <c r="ABV3" s="84"/>
      <c r="ABW3" s="84"/>
      <c r="ABX3" s="84"/>
      <c r="ABY3" s="84"/>
      <c r="ABZ3" s="84"/>
      <c r="ACA3" s="84"/>
      <c r="ACB3" s="84"/>
      <c r="ACC3" s="84"/>
      <c r="ACD3" s="84"/>
      <c r="ACE3" s="84"/>
      <c r="ACF3" s="84"/>
      <c r="ACG3" s="84"/>
      <c r="ACH3" s="84"/>
      <c r="ACI3" s="84"/>
      <c r="ACJ3" s="84"/>
      <c r="ACK3" s="84"/>
      <c r="ACL3" s="84"/>
      <c r="ACM3" s="84"/>
      <c r="ACN3" s="84"/>
      <c r="ACO3" s="84"/>
      <c r="ACP3" s="84"/>
      <c r="ACQ3" s="84"/>
      <c r="ACR3" s="84"/>
      <c r="ACS3" s="84"/>
      <c r="ACT3" s="84"/>
      <c r="ACU3" s="84"/>
      <c r="ACV3" s="84"/>
      <c r="ACW3" s="84"/>
      <c r="ACX3" s="84"/>
      <c r="ACY3" s="84"/>
      <c r="ACZ3" s="84"/>
      <c r="ADA3" s="84"/>
      <c r="ADB3" s="84"/>
      <c r="ADC3" s="84"/>
      <c r="ADD3" s="84"/>
      <c r="ADE3" s="84"/>
      <c r="ADF3" s="84"/>
      <c r="ADG3" s="84"/>
      <c r="ADH3" s="84"/>
      <c r="ADI3" s="84"/>
      <c r="ADJ3" s="84"/>
      <c r="ADK3" s="84"/>
      <c r="ADL3" s="84"/>
      <c r="ADM3" s="84"/>
      <c r="ADN3" s="84"/>
      <c r="ADO3" s="84"/>
      <c r="ADP3" s="84"/>
      <c r="ADQ3" s="84"/>
      <c r="ADR3" s="84"/>
      <c r="ADS3" s="84"/>
      <c r="ADT3" s="84"/>
      <c r="ADU3" s="84"/>
      <c r="ADV3" s="84"/>
      <c r="ADW3" s="84"/>
      <c r="ADX3" s="84"/>
      <c r="ADY3" s="84"/>
      <c r="ADZ3" s="84"/>
      <c r="AEA3" s="84"/>
      <c r="AEB3" s="84"/>
      <c r="AEC3" s="84"/>
      <c r="AED3" s="84"/>
      <c r="AEE3" s="84"/>
      <c r="AEF3" s="84"/>
      <c r="AEG3" s="84"/>
      <c r="AEH3" s="84"/>
      <c r="AEI3" s="84"/>
      <c r="AEJ3" s="84"/>
      <c r="AEK3" s="84"/>
      <c r="AEL3" s="84"/>
      <c r="AEM3" s="84"/>
      <c r="AEN3" s="84"/>
      <c r="AEO3" s="84"/>
      <c r="AEP3" s="84"/>
      <c r="AEQ3" s="84"/>
      <c r="AER3" s="84"/>
      <c r="AES3" s="84"/>
      <c r="AET3" s="84"/>
      <c r="AEU3" s="84"/>
      <c r="AEV3" s="84"/>
      <c r="AEW3" s="84"/>
      <c r="AEX3" s="84"/>
      <c r="AEY3" s="84"/>
      <c r="AEZ3" s="84"/>
      <c r="AFA3" s="84"/>
      <c r="AFB3" s="84"/>
      <c r="AFC3" s="84"/>
      <c r="AFD3" s="84"/>
      <c r="AFE3" s="84"/>
      <c r="AFF3" s="84"/>
      <c r="AFG3" s="84"/>
      <c r="AFH3" s="84"/>
      <c r="AFI3" s="84"/>
      <c r="AFJ3" s="84"/>
      <c r="AFK3" s="84"/>
      <c r="AFL3" s="84"/>
      <c r="AFM3" s="84"/>
      <c r="AFN3" s="84"/>
      <c r="AFO3" s="84"/>
      <c r="AFP3" s="84"/>
      <c r="AFQ3" s="84"/>
      <c r="AFR3" s="84"/>
      <c r="AFS3" s="84"/>
      <c r="AFT3" s="84"/>
      <c r="AFU3" s="84"/>
      <c r="AFV3" s="84"/>
      <c r="AFW3" s="84"/>
      <c r="AFX3" s="84"/>
      <c r="AFY3" s="84"/>
      <c r="AFZ3" s="84"/>
      <c r="AGA3" s="84"/>
      <c r="AGB3" s="84"/>
      <c r="AGC3" s="84"/>
      <c r="AGD3" s="84"/>
      <c r="AGE3" s="84"/>
      <c r="AGF3" s="84"/>
      <c r="AGG3" s="84"/>
      <c r="AGH3" s="84"/>
      <c r="AGI3" s="84"/>
      <c r="AGJ3" s="84"/>
      <c r="AGK3" s="84"/>
      <c r="AGL3" s="84"/>
      <c r="AGM3" s="84"/>
      <c r="AGN3" s="84"/>
      <c r="AGO3" s="84"/>
      <c r="AGP3" s="84"/>
      <c r="AGQ3" s="84"/>
      <c r="AGR3" s="84"/>
      <c r="AGS3" s="84"/>
      <c r="AGT3" s="84"/>
      <c r="AGU3" s="84"/>
      <c r="AGV3" s="84"/>
      <c r="AGW3" s="84"/>
      <c r="AGX3" s="84"/>
      <c r="AGY3" s="84"/>
      <c r="AGZ3" s="84"/>
      <c r="AHA3" s="84"/>
      <c r="AHB3" s="84"/>
      <c r="AHC3" s="84"/>
      <c r="AHD3" s="84"/>
      <c r="AHE3" s="84"/>
      <c r="AHF3" s="84"/>
      <c r="AHG3" s="84"/>
      <c r="AHH3" s="84"/>
      <c r="AHI3" s="84"/>
      <c r="AHJ3" s="84"/>
      <c r="AHK3" s="84"/>
      <c r="AHL3" s="84"/>
      <c r="AHM3" s="84"/>
      <c r="AHN3" s="84"/>
      <c r="AHO3" s="84"/>
      <c r="AHP3" s="84"/>
      <c r="AHQ3" s="84"/>
      <c r="AHR3" s="84"/>
      <c r="AHS3" s="84"/>
      <c r="AHT3" s="84"/>
      <c r="AHU3" s="84"/>
      <c r="AHV3" s="84"/>
      <c r="AHW3" s="84"/>
      <c r="AHX3" s="84"/>
      <c r="AHY3" s="84"/>
      <c r="AHZ3" s="84"/>
      <c r="AIA3" s="84"/>
      <c r="AIB3" s="84"/>
      <c r="AIC3" s="84"/>
      <c r="AID3" s="84"/>
      <c r="AIE3" s="84"/>
      <c r="AIF3" s="84"/>
      <c r="AIG3" s="84"/>
      <c r="AIH3" s="84"/>
      <c r="AII3" s="84"/>
      <c r="AIJ3" s="84"/>
      <c r="AIK3" s="84"/>
      <c r="AIL3" s="84"/>
      <c r="AIM3" s="84"/>
      <c r="AIN3" s="84"/>
      <c r="AIO3" s="84"/>
      <c r="AIP3" s="84"/>
      <c r="AIQ3" s="84"/>
      <c r="AIR3" s="84"/>
      <c r="AIS3" s="84"/>
      <c r="AIT3" s="84"/>
      <c r="AIU3" s="84"/>
      <c r="AIV3" s="84"/>
      <c r="AIW3" s="84"/>
      <c r="AIX3" s="84"/>
      <c r="AIY3" s="84"/>
      <c r="AIZ3" s="84"/>
      <c r="AJA3" s="84"/>
      <c r="AJB3" s="84"/>
      <c r="AJC3" s="84"/>
      <c r="AJD3" s="84"/>
      <c r="AJE3" s="84"/>
      <c r="AJF3" s="84"/>
      <c r="AJG3" s="84"/>
      <c r="AJH3" s="84"/>
      <c r="AJI3" s="84"/>
      <c r="AJJ3" s="84"/>
      <c r="AJK3" s="84"/>
      <c r="AJL3" s="84"/>
      <c r="AJM3" s="84"/>
      <c r="AJN3" s="84"/>
      <c r="AJO3" s="84"/>
      <c r="AJP3" s="84"/>
      <c r="AJQ3" s="84"/>
      <c r="AJR3" s="84"/>
      <c r="AJS3" s="84"/>
      <c r="AJT3" s="84"/>
      <c r="AJU3" s="84"/>
      <c r="AJV3" s="84"/>
      <c r="AJW3" s="84"/>
      <c r="AJX3" s="84"/>
      <c r="AJY3" s="84"/>
      <c r="AJZ3" s="84"/>
      <c r="AKA3" s="84"/>
      <c r="AKB3" s="84"/>
      <c r="AKC3" s="84"/>
      <c r="AKD3" s="84"/>
      <c r="AKE3" s="84"/>
      <c r="AKF3" s="84"/>
      <c r="AKG3" s="84"/>
      <c r="AKH3" s="84"/>
      <c r="AKI3" s="84"/>
      <c r="AKJ3" s="84"/>
      <c r="AKK3" s="84"/>
      <c r="AKL3" s="84"/>
      <c r="AKM3" s="84"/>
      <c r="AKN3" s="84"/>
      <c r="AKO3" s="84"/>
      <c r="AKP3" s="84"/>
      <c r="AKQ3" s="84"/>
      <c r="AKR3" s="84"/>
      <c r="AKS3" s="84"/>
      <c r="AKT3" s="84"/>
      <c r="AKU3" s="84"/>
      <c r="AKV3" s="84"/>
      <c r="AKW3" s="84"/>
      <c r="AKX3" s="84"/>
      <c r="AKY3" s="84"/>
      <c r="AKZ3" s="84"/>
      <c r="ALA3" s="84"/>
      <c r="ALB3" s="84"/>
      <c r="ALC3" s="84"/>
      <c r="ALD3" s="84"/>
      <c r="ALE3" s="84"/>
      <c r="ALF3" s="84"/>
      <c r="ALG3" s="84"/>
      <c r="ALH3" s="84"/>
      <c r="ALI3" s="84"/>
      <c r="ALJ3" s="84"/>
      <c r="ALK3" s="84"/>
      <c r="ALL3" s="84"/>
      <c r="ALM3" s="84"/>
      <c r="ALN3" s="84"/>
      <c r="ALO3" s="84"/>
      <c r="ALP3" s="84"/>
      <c r="ALQ3" s="84"/>
      <c r="ALR3" s="84"/>
      <c r="ALS3" s="84"/>
      <c r="ALT3" s="84"/>
      <c r="ALU3" s="84"/>
      <c r="ALV3" s="84"/>
      <c r="ALW3" s="84"/>
      <c r="ALX3" s="84"/>
      <c r="ALY3" s="84"/>
      <c r="ALZ3" s="84"/>
      <c r="AMA3" s="84"/>
      <c r="AMB3" s="84"/>
      <c r="AMC3" s="84"/>
      <c r="AMD3" s="84"/>
      <c r="AME3" s="84"/>
      <c r="AMF3" s="84"/>
      <c r="AMG3" s="84"/>
      <c r="AMH3" s="84"/>
      <c r="AMI3" s="84"/>
      <c r="AMJ3" s="84"/>
      <c r="AMK3" s="84"/>
      <c r="AML3" s="84"/>
      <c r="AMM3" s="84"/>
      <c r="AMN3" s="84"/>
      <c r="AMO3" s="84"/>
      <c r="AMP3" s="84"/>
      <c r="AMQ3" s="84"/>
      <c r="AMR3" s="84"/>
      <c r="AMS3" s="84"/>
      <c r="AMT3" s="84"/>
      <c r="AMU3" s="84"/>
      <c r="AMV3" s="84"/>
      <c r="AMW3" s="84"/>
      <c r="AMX3" s="84"/>
      <c r="AMY3" s="84"/>
      <c r="AMZ3" s="84"/>
      <c r="ANA3" s="84"/>
      <c r="ANB3" s="84"/>
      <c r="ANC3" s="84"/>
      <c r="AND3" s="84"/>
    </row>
    <row r="4" spans="1:1044" s="9" customFormat="1" ht="13.5" thickBot="1" x14ac:dyDescent="0.25">
      <c r="B4" s="10"/>
      <c r="C4" s="11"/>
      <c r="Q4" s="80"/>
    </row>
    <row r="5" spans="1:1044" s="71" customFormat="1" ht="13.5" thickBot="1" x14ac:dyDescent="0.25">
      <c r="B5" s="67" t="s">
        <v>7</v>
      </c>
      <c r="C5" s="68" t="str">
        <f>PVC!$C$4</f>
        <v xml:space="preserve">Conducción de desagüe de Igueste de San Andrés </v>
      </c>
      <c r="D5" s="70"/>
      <c r="E5" s="70"/>
    </row>
    <row r="6" spans="1:1044" s="71" customFormat="1" ht="13.5" thickBot="1" x14ac:dyDescent="0.25">
      <c r="B6" s="67" t="s">
        <v>8</v>
      </c>
      <c r="C6" s="68" t="str">
        <f>PVC!$C$5</f>
        <v xml:space="preserve">Ayuntamiento de Santa Cruz de Tenerife </v>
      </c>
      <c r="D6" s="70"/>
      <c r="E6" s="70"/>
      <c r="Q6"/>
    </row>
    <row r="7" spans="1:1044" s="72" customFormat="1" ht="13.5" thickBot="1" x14ac:dyDescent="0.25">
      <c r="B7" s="67" t="s">
        <v>324</v>
      </c>
      <c r="C7" s="68" t="str">
        <f>PVC!$C$6</f>
        <v>VM-172-TF</v>
      </c>
      <c r="AH7" s="66"/>
    </row>
    <row r="8" spans="1:1044" s="71" customFormat="1" ht="13.5" thickBot="1" x14ac:dyDescent="0.25">
      <c r="B8" s="67" t="s">
        <v>9</v>
      </c>
      <c r="C8" s="68" t="str">
        <f>PVC!$C$7</f>
        <v xml:space="preserve">38.4.38.0168 </v>
      </c>
      <c r="D8" s="70"/>
      <c r="E8" s="70"/>
    </row>
    <row r="9" spans="1:1044" s="71" customFormat="1" ht="13.5" thickBot="1" x14ac:dyDescent="0.25">
      <c r="B9" s="67" t="s">
        <v>11</v>
      </c>
      <c r="C9" s="68" t="str">
        <f>PVC!$C$8</f>
        <v xml:space="preserve">ARU pretratadas en la ETAR de Igueste de San Andrés </v>
      </c>
      <c r="D9" s="74"/>
      <c r="E9" s="74"/>
      <c r="F9" s="74"/>
      <c r="G9" s="74"/>
      <c r="H9" s="74"/>
      <c r="I9" s="74"/>
      <c r="J9" s="74"/>
      <c r="K9" s="74"/>
      <c r="L9" s="74"/>
      <c r="M9" s="74"/>
      <c r="N9" s="74"/>
      <c r="O9" s="74"/>
      <c r="P9" s="74"/>
      <c r="Q9" s="74"/>
      <c r="R9" s="74"/>
      <c r="S9" s="74"/>
      <c r="T9" s="74"/>
      <c r="AE9" s="74"/>
      <c r="AF9" s="74"/>
      <c r="AV9" s="74"/>
      <c r="AW9" s="74"/>
      <c r="BM9" s="74"/>
      <c r="BN9" s="74"/>
    </row>
    <row r="10" spans="1:1044" s="9" customFormat="1" ht="26.25" x14ac:dyDescent="0.25">
      <c r="B10" s="12" t="s">
        <v>10</v>
      </c>
      <c r="C10" s="8">
        <v>2023</v>
      </c>
    </row>
    <row r="11" spans="1:1044" s="9" customFormat="1" x14ac:dyDescent="0.2">
      <c r="B11" s="10"/>
      <c r="C11" s="11"/>
    </row>
    <row r="12" spans="1:1044" s="9" customFormat="1" ht="43.5" customHeight="1" x14ac:dyDescent="0.2">
      <c r="B12" s="441" t="s">
        <v>578</v>
      </c>
      <c r="C12" s="441"/>
      <c r="D12" s="441"/>
      <c r="E12" s="441"/>
    </row>
    <row r="13" spans="1:1044" s="9" customFormat="1" ht="21" x14ac:dyDescent="0.35">
      <c r="B13" s="267"/>
      <c r="C13" s="268"/>
      <c r="D13" s="268"/>
      <c r="E13" s="268"/>
      <c r="F13" s="267"/>
      <c r="G13" s="267"/>
      <c r="H13" s="267"/>
      <c r="I13" s="267"/>
      <c r="J13" s="267"/>
      <c r="K13" s="267"/>
      <c r="L13" s="267"/>
      <c r="M13" s="267"/>
      <c r="N13" s="267"/>
      <c r="O13" s="267"/>
      <c r="P13" s="267"/>
      <c r="AE13" s="267"/>
      <c r="AF13" s="267"/>
      <c r="AV13" s="267"/>
      <c r="AW13" s="267"/>
      <c r="BM13" s="267"/>
      <c r="BN13" s="267"/>
    </row>
    <row r="14" spans="1:1044" s="9" customFormat="1" ht="21" x14ac:dyDescent="0.35">
      <c r="B14" s="268"/>
      <c r="C14" s="268"/>
      <c r="D14" s="268"/>
      <c r="E14" s="268"/>
    </row>
    <row r="15" spans="1:1044" s="269" customFormat="1" x14ac:dyDescent="0.2"/>
    <row r="16" spans="1:1044" s="269" customFormat="1" x14ac:dyDescent="0.2">
      <c r="B16" s="438" t="s">
        <v>266</v>
      </c>
      <c r="C16" s="438"/>
      <c r="D16" s="438"/>
      <c r="E16" s="438"/>
      <c r="F16" s="438"/>
      <c r="G16" s="438"/>
      <c r="H16" s="438"/>
      <c r="I16" s="438"/>
      <c r="J16" s="438"/>
      <c r="K16" s="438"/>
      <c r="L16" s="438"/>
      <c r="M16" s="438"/>
      <c r="N16" s="438"/>
      <c r="O16" s="438"/>
      <c r="P16" s="438"/>
      <c r="Q16" s="438"/>
      <c r="R16" s="270"/>
      <c r="S16" s="438" t="s">
        <v>267</v>
      </c>
      <c r="T16" s="438"/>
      <c r="U16" s="438"/>
      <c r="V16" s="438"/>
      <c r="W16" s="438"/>
      <c r="X16" s="438"/>
      <c r="Y16" s="438"/>
      <c r="Z16" s="438"/>
      <c r="AA16" s="438"/>
      <c r="AB16" s="438"/>
      <c r="AC16" s="438"/>
      <c r="AD16" s="438"/>
      <c r="AE16" s="438"/>
      <c r="AF16" s="438"/>
      <c r="AG16" s="438"/>
      <c r="AH16" s="438"/>
      <c r="AI16" s="270"/>
      <c r="AJ16" s="438" t="s">
        <v>268</v>
      </c>
      <c r="AK16" s="438"/>
      <c r="AL16" s="438"/>
      <c r="AM16" s="438"/>
      <c r="AN16" s="438"/>
      <c r="AO16" s="438"/>
      <c r="AP16" s="438"/>
      <c r="AQ16" s="438"/>
      <c r="AR16" s="438"/>
      <c r="AS16" s="438"/>
      <c r="AT16" s="438"/>
      <c r="AU16" s="438"/>
      <c r="AV16" s="438"/>
      <c r="AW16" s="438"/>
      <c r="AX16" s="438"/>
      <c r="AY16" s="438"/>
      <c r="AZ16" s="270"/>
      <c r="BA16" s="438" t="s">
        <v>269</v>
      </c>
      <c r="BB16" s="438"/>
      <c r="BC16" s="438"/>
      <c r="BD16" s="438"/>
      <c r="BE16" s="438"/>
      <c r="BF16" s="438"/>
      <c r="BG16" s="438"/>
      <c r="BH16" s="438"/>
      <c r="BI16" s="438"/>
      <c r="BJ16" s="438"/>
      <c r="BK16" s="438"/>
      <c r="BL16" s="438"/>
      <c r="BM16" s="438"/>
      <c r="BN16" s="438"/>
      <c r="BO16" s="438"/>
      <c r="BP16" s="438"/>
    </row>
    <row r="17" spans="2:68" s="269" customFormat="1" x14ac:dyDescent="0.2">
      <c r="B17" s="437" t="s">
        <v>26</v>
      </c>
      <c r="C17" s="442"/>
      <c r="D17" s="431">
        <v>44964</v>
      </c>
      <c r="E17" s="432"/>
      <c r="F17" s="432"/>
      <c r="G17" s="432"/>
      <c r="H17" s="432"/>
      <c r="I17" s="432"/>
      <c r="J17" s="432"/>
      <c r="K17" s="432"/>
      <c r="L17" s="432"/>
      <c r="M17" s="432"/>
      <c r="N17" s="432"/>
      <c r="O17" s="432"/>
      <c r="P17" s="432"/>
      <c r="Q17" s="433"/>
      <c r="R17" s="270"/>
      <c r="S17" s="436" t="s">
        <v>26</v>
      </c>
      <c r="T17" s="437"/>
      <c r="U17" s="431"/>
      <c r="V17" s="432"/>
      <c r="W17" s="432"/>
      <c r="X17" s="432"/>
      <c r="Y17" s="432"/>
      <c r="Z17" s="432"/>
      <c r="AA17" s="432"/>
      <c r="AB17" s="432"/>
      <c r="AC17" s="432"/>
      <c r="AD17" s="432"/>
      <c r="AE17" s="432"/>
      <c r="AF17" s="432"/>
      <c r="AG17" s="432"/>
      <c r="AH17" s="433"/>
      <c r="AI17" s="270"/>
      <c r="AJ17" s="436" t="s">
        <v>26</v>
      </c>
      <c r="AK17" s="437"/>
      <c r="AL17" s="431"/>
      <c r="AM17" s="432"/>
      <c r="AN17" s="432"/>
      <c r="AO17" s="432"/>
      <c r="AP17" s="432"/>
      <c r="AQ17" s="432"/>
      <c r="AR17" s="432"/>
      <c r="AS17" s="432"/>
      <c r="AT17" s="432"/>
      <c r="AU17" s="432"/>
      <c r="AV17" s="432"/>
      <c r="AW17" s="432"/>
      <c r="AX17" s="432"/>
      <c r="AY17" s="433"/>
      <c r="AZ17" s="270"/>
      <c r="BA17" s="436" t="s">
        <v>26</v>
      </c>
      <c r="BB17" s="437"/>
      <c r="BC17" s="431"/>
      <c r="BD17" s="432"/>
      <c r="BE17" s="432"/>
      <c r="BF17" s="432"/>
      <c r="BG17" s="432"/>
      <c r="BH17" s="432"/>
      <c r="BI17" s="432"/>
      <c r="BJ17" s="432"/>
      <c r="BK17" s="432"/>
      <c r="BL17" s="432"/>
      <c r="BM17" s="432"/>
      <c r="BN17" s="432"/>
      <c r="BO17" s="432"/>
      <c r="BP17" s="433"/>
    </row>
    <row r="18" spans="2:68" s="272" customFormat="1" x14ac:dyDescent="0.2">
      <c r="B18" s="434" t="s">
        <v>435</v>
      </c>
      <c r="C18" s="435"/>
      <c r="D18" s="427" t="s">
        <v>436</v>
      </c>
      <c r="E18" s="428"/>
      <c r="F18" s="421" t="s">
        <v>438</v>
      </c>
      <c r="G18" s="422"/>
      <c r="H18" s="423" t="s">
        <v>440</v>
      </c>
      <c r="I18" s="424"/>
      <c r="J18" s="439" t="s">
        <v>441</v>
      </c>
      <c r="K18" s="439"/>
      <c r="L18" s="429" t="s">
        <v>442</v>
      </c>
      <c r="M18" s="430"/>
      <c r="N18" s="417" t="s">
        <v>449</v>
      </c>
      <c r="O18" s="418"/>
      <c r="P18" s="440" t="s">
        <v>443</v>
      </c>
      <c r="Q18" s="440"/>
      <c r="R18" s="271"/>
      <c r="S18" s="434" t="str">
        <f>$B$18</f>
        <v>MR-1</v>
      </c>
      <c r="T18" s="435"/>
      <c r="U18" s="427" t="str">
        <f>$D$18</f>
        <v>MR-2</v>
      </c>
      <c r="V18" s="428"/>
      <c r="W18" s="421" t="str">
        <f>$F$18</f>
        <v>MR-3</v>
      </c>
      <c r="X18" s="422"/>
      <c r="Y18" s="423" t="str">
        <f>$H$18</f>
        <v>MR-4</v>
      </c>
      <c r="Z18" s="424"/>
      <c r="AA18" s="425" t="str">
        <f>$J$18</f>
        <v>MR-5</v>
      </c>
      <c r="AB18" s="426"/>
      <c r="AC18" s="425" t="str">
        <f>$L$18</f>
        <v>MR-6</v>
      </c>
      <c r="AD18" s="426"/>
      <c r="AE18" s="417" t="s">
        <v>449</v>
      </c>
      <c r="AF18" s="418"/>
      <c r="AG18" s="429" t="str">
        <f>$P$18</f>
        <v>MR-B</v>
      </c>
      <c r="AH18" s="430"/>
      <c r="AI18" s="271"/>
      <c r="AJ18" s="434" t="str">
        <f>$B$18</f>
        <v>MR-1</v>
      </c>
      <c r="AK18" s="435"/>
      <c r="AL18" s="427" t="str">
        <f>$D$18</f>
        <v>MR-2</v>
      </c>
      <c r="AM18" s="428"/>
      <c r="AN18" s="421" t="str">
        <f>$F$18</f>
        <v>MR-3</v>
      </c>
      <c r="AO18" s="422"/>
      <c r="AP18" s="423" t="str">
        <f>$H$18</f>
        <v>MR-4</v>
      </c>
      <c r="AQ18" s="424"/>
      <c r="AR18" s="425" t="str">
        <f>$J$18</f>
        <v>MR-5</v>
      </c>
      <c r="AS18" s="426"/>
      <c r="AT18" s="425" t="str">
        <f>$L$18</f>
        <v>MR-6</v>
      </c>
      <c r="AU18" s="426"/>
      <c r="AV18" s="417" t="s">
        <v>449</v>
      </c>
      <c r="AW18" s="418"/>
      <c r="AX18" s="429" t="str">
        <f>$P$18</f>
        <v>MR-B</v>
      </c>
      <c r="AY18" s="430"/>
      <c r="AZ18" s="271"/>
      <c r="BA18" s="434" t="str">
        <f>$B$18</f>
        <v>MR-1</v>
      </c>
      <c r="BB18" s="435"/>
      <c r="BC18" s="427" t="str">
        <f>$D$18</f>
        <v>MR-2</v>
      </c>
      <c r="BD18" s="428"/>
      <c r="BE18" s="421" t="str">
        <f>$F$18</f>
        <v>MR-3</v>
      </c>
      <c r="BF18" s="422"/>
      <c r="BG18" s="423" t="str">
        <f>$H$18</f>
        <v>MR-4</v>
      </c>
      <c r="BH18" s="424"/>
      <c r="BI18" s="425" t="str">
        <f>$J$18</f>
        <v>MR-5</v>
      </c>
      <c r="BJ18" s="426"/>
      <c r="BK18" s="425" t="str">
        <f>$L$18</f>
        <v>MR-6</v>
      </c>
      <c r="BL18" s="426"/>
      <c r="BM18" s="417" t="s">
        <v>449</v>
      </c>
      <c r="BN18" s="418"/>
      <c r="BO18" s="429" t="str">
        <f>$P$18</f>
        <v>MR-B</v>
      </c>
      <c r="BP18" s="430"/>
    </row>
    <row r="19" spans="2:68" s="274" customFormat="1" ht="99" customHeight="1" x14ac:dyDescent="0.2">
      <c r="B19" s="419" t="str">
        <f>'2023 Aguas Receptoras ETAR '!D18</f>
        <v>En el difusor en punta de la conducción de desagüe 
X: 387.407
Y: 3.155.581</v>
      </c>
      <c r="C19" s="420"/>
      <c r="D19" s="419" t="str">
        <f>'2023 Aguas Receptoras ETAR '!F18</f>
        <v>Próximo a la costa a la altura de la Playa de El Llano.
X: 387.862
Y: 3.155.646</v>
      </c>
      <c r="E19" s="420"/>
      <c r="F19" s="419" t="str">
        <f>'2023 Aguas Receptoras ETAR '!H18</f>
        <v>En dirección sureste con respecto al extremo final de la conducción, coincidiendo con el borde inferior de la pradera de Cymodocea nodosa.
X: 387.449
Y: 3.155.448</v>
      </c>
      <c r="G19" s="420"/>
      <c r="H19" s="419" t="str">
        <f>'2023 Aguas Receptoras ETAR '!J18</f>
        <v>Punto de control a 1 km de distancia en dirección aproximada ESE del punto de vertido.
X: 387.453
Y: 3.155.281</v>
      </c>
      <c r="I19" s="420"/>
      <c r="J19" s="419" t="str">
        <f>'2023 Aguas Receptoras ETAR '!L18</f>
        <v>En el difusor en punta de la conducción de desagüe 
X: 387.407
Y: 3.155.581</v>
      </c>
      <c r="K19" s="420"/>
      <c r="L19" s="419" t="str">
        <f>'2023 Aguas Receptoras ETAR '!N18</f>
        <v>Próximo a la costa a la altura de la Playa de El Llano.
X: 387.862
Y: 3.155.646</v>
      </c>
      <c r="M19" s="420"/>
      <c r="N19" s="415" t="s">
        <v>603</v>
      </c>
      <c r="O19" s="416"/>
      <c r="P19" s="419" t="str">
        <f>'2023 Aguas Receptoras ETAR '!P18</f>
        <v>En dirección sureste con respecto al extremo final de la conducción, coincidiendo con el borde inferior de la pradera de Cymodocea nodosa.
X: 387.449
Y: 3.155.448</v>
      </c>
      <c r="Q19" s="420"/>
      <c r="R19" s="273"/>
      <c r="S19" s="419" t="str">
        <f>$B$19</f>
        <v>En el difusor en punta de la conducción de desagüe 
X: 387.407
Y: 3.155.581</v>
      </c>
      <c r="T19" s="420"/>
      <c r="U19" s="419" t="str">
        <f>$D$19</f>
        <v>Próximo a la costa a la altura de la Playa de El Llano.
X: 387.862
Y: 3.155.646</v>
      </c>
      <c r="V19" s="420"/>
      <c r="W19" s="419" t="str">
        <f>$F$19</f>
        <v>En dirección sureste con respecto al extremo final de la conducción, coincidiendo con el borde inferior de la pradera de Cymodocea nodosa.
X: 387.449
Y: 3.155.448</v>
      </c>
      <c r="X19" s="420"/>
      <c r="Y19" s="419" t="str">
        <f>$H$19</f>
        <v>Punto de control a 1 km de distancia en dirección aproximada ESE del punto de vertido.
X: 387.453
Y: 3.155.281</v>
      </c>
      <c r="Z19" s="420"/>
      <c r="AA19" s="419" t="str">
        <f>$J$19</f>
        <v>En el difusor en punta de la conducción de desagüe 
X: 387.407
Y: 3.155.581</v>
      </c>
      <c r="AB19" s="420"/>
      <c r="AC19" s="419" t="str">
        <f>$L$19</f>
        <v>Próximo a la costa a la altura de la Playa de El Llano.
X: 387.862
Y: 3.155.646</v>
      </c>
      <c r="AD19" s="420"/>
      <c r="AE19" s="415" t="s">
        <v>603</v>
      </c>
      <c r="AF19" s="416"/>
      <c r="AG19" s="419" t="str">
        <f>$P$19</f>
        <v>En dirección sureste con respecto al extremo final de la conducción, coincidiendo con el borde inferior de la pradera de Cymodocea nodosa.
X: 387.449
Y: 3.155.448</v>
      </c>
      <c r="AH19" s="420"/>
      <c r="AI19" s="273"/>
      <c r="AJ19" s="419" t="str">
        <f>$B$19</f>
        <v>En el difusor en punta de la conducción de desagüe 
X: 387.407
Y: 3.155.581</v>
      </c>
      <c r="AK19" s="420"/>
      <c r="AL19" s="419" t="str">
        <f>$D$19</f>
        <v>Próximo a la costa a la altura de la Playa de El Llano.
X: 387.862
Y: 3.155.646</v>
      </c>
      <c r="AM19" s="420"/>
      <c r="AN19" s="419" t="str">
        <f>$F$19</f>
        <v>En dirección sureste con respecto al extremo final de la conducción, coincidiendo con el borde inferior de la pradera de Cymodocea nodosa.
X: 387.449
Y: 3.155.448</v>
      </c>
      <c r="AO19" s="420"/>
      <c r="AP19" s="419" t="str">
        <f>$H$19</f>
        <v>Punto de control a 1 km de distancia en dirección aproximada ESE del punto de vertido.
X: 387.453
Y: 3.155.281</v>
      </c>
      <c r="AQ19" s="420"/>
      <c r="AR19" s="419" t="str">
        <f>$J$19</f>
        <v>En el difusor en punta de la conducción de desagüe 
X: 387.407
Y: 3.155.581</v>
      </c>
      <c r="AS19" s="420"/>
      <c r="AT19" s="419" t="str">
        <f>$L$19</f>
        <v>Próximo a la costa a la altura de la Playa de El Llano.
X: 387.862
Y: 3.155.646</v>
      </c>
      <c r="AU19" s="420"/>
      <c r="AV19" s="415" t="s">
        <v>603</v>
      </c>
      <c r="AW19" s="416"/>
      <c r="AX19" s="419" t="str">
        <f>$P$19</f>
        <v>En dirección sureste con respecto al extremo final de la conducción, coincidiendo con el borde inferior de la pradera de Cymodocea nodosa.
X: 387.449
Y: 3.155.448</v>
      </c>
      <c r="AY19" s="420"/>
      <c r="AZ19" s="273"/>
      <c r="BA19" s="419" t="str">
        <f>$B$19</f>
        <v>En el difusor en punta de la conducción de desagüe 
X: 387.407
Y: 3.155.581</v>
      </c>
      <c r="BB19" s="420"/>
      <c r="BC19" s="419" t="str">
        <f>$D$19</f>
        <v>Próximo a la costa a la altura de la Playa de El Llano.
X: 387.862
Y: 3.155.646</v>
      </c>
      <c r="BD19" s="420"/>
      <c r="BE19" s="419" t="str">
        <f>$F$19</f>
        <v>En dirección sureste con respecto al extremo final de la conducción, coincidiendo con el borde inferior de la pradera de Cymodocea nodosa.
X: 387.449
Y: 3.155.448</v>
      </c>
      <c r="BF19" s="420"/>
      <c r="BG19" s="419" t="str">
        <f>$H$19</f>
        <v>Punto de control a 1 km de distancia en dirección aproximada ESE del punto de vertido.
X: 387.453
Y: 3.155.281</v>
      </c>
      <c r="BH19" s="420"/>
      <c r="BI19" s="419" t="str">
        <f>$J$19</f>
        <v>En el difusor en punta de la conducción de desagüe 
X: 387.407
Y: 3.155.581</v>
      </c>
      <c r="BJ19" s="420"/>
      <c r="BK19" s="419" t="str">
        <f>$L$19</f>
        <v>Próximo a la costa a la altura de la Playa de El Llano.
X: 387.862
Y: 3.155.646</v>
      </c>
      <c r="BL19" s="420"/>
      <c r="BM19" s="415" t="s">
        <v>603</v>
      </c>
      <c r="BN19" s="416"/>
      <c r="BO19" s="419" t="str">
        <f>$P$19</f>
        <v>En dirección sureste con respecto al extremo final de la conducción, coincidiendo con el borde inferior de la pradera de Cymodocea nodosa.
X: 387.449
Y: 3.155.448</v>
      </c>
      <c r="BP19" s="420"/>
    </row>
    <row r="20" spans="2:68" s="279" customFormat="1" x14ac:dyDescent="0.2">
      <c r="B20" s="275" t="s">
        <v>270</v>
      </c>
      <c r="C20" s="276" t="s">
        <v>272</v>
      </c>
      <c r="D20" s="275" t="str">
        <f>$B$20</f>
        <v xml:space="preserve">Profundidad </v>
      </c>
      <c r="E20" s="277" t="str">
        <f>$C$20</f>
        <v>pH</v>
      </c>
      <c r="F20" s="275" t="str">
        <f t="shared" ref="F20" si="0">$B$20</f>
        <v xml:space="preserve">Profundidad </v>
      </c>
      <c r="G20" s="277" t="str">
        <f t="shared" ref="G20" si="1">$C$20</f>
        <v>pH</v>
      </c>
      <c r="H20" s="275" t="str">
        <f t="shared" ref="H20" si="2">$B$20</f>
        <v xml:space="preserve">Profundidad </v>
      </c>
      <c r="I20" s="277" t="str">
        <f t="shared" ref="I20" si="3">$C$20</f>
        <v>pH</v>
      </c>
      <c r="J20" s="275" t="str">
        <f>$B$20</f>
        <v xml:space="preserve">Profundidad </v>
      </c>
      <c r="K20" s="277" t="str">
        <f>$C$20</f>
        <v>pH</v>
      </c>
      <c r="L20" s="275" t="str">
        <f>$B$20</f>
        <v xml:space="preserve">Profundidad </v>
      </c>
      <c r="M20" s="277" t="str">
        <f>$C$20</f>
        <v>pH</v>
      </c>
      <c r="N20" s="275" t="str">
        <f>$B$20</f>
        <v xml:space="preserve">Profundidad </v>
      </c>
      <c r="O20" s="277" t="str">
        <f>$C$20</f>
        <v>pH</v>
      </c>
      <c r="P20" s="275" t="str">
        <f>$B$20</f>
        <v xml:space="preserve">Profundidad </v>
      </c>
      <c r="Q20" s="277" t="str">
        <f>$C$20</f>
        <v>pH</v>
      </c>
      <c r="R20" s="278"/>
      <c r="S20" s="275" t="str">
        <f>$B$20</f>
        <v xml:space="preserve">Profundidad </v>
      </c>
      <c r="T20" s="277" t="str">
        <f>$C$20</f>
        <v>pH</v>
      </c>
      <c r="U20" s="275" t="str">
        <f>$B$20</f>
        <v xml:space="preserve">Profundidad </v>
      </c>
      <c r="V20" s="277" t="str">
        <f>$C$20</f>
        <v>pH</v>
      </c>
      <c r="W20" s="275" t="str">
        <f t="shared" ref="W20" si="4">$B$20</f>
        <v xml:space="preserve">Profundidad </v>
      </c>
      <c r="X20" s="277" t="str">
        <f t="shared" ref="X20" si="5">$C$20</f>
        <v>pH</v>
      </c>
      <c r="Y20" s="275" t="str">
        <f t="shared" ref="Y20" si="6">$B$20</f>
        <v xml:space="preserve">Profundidad </v>
      </c>
      <c r="Z20" s="277" t="str">
        <f t="shared" ref="Z20" si="7">$C$20</f>
        <v>pH</v>
      </c>
      <c r="AA20" s="275" t="str">
        <f>$B$20</f>
        <v xml:space="preserve">Profundidad </v>
      </c>
      <c r="AB20" s="277" t="str">
        <f>$C$20</f>
        <v>pH</v>
      </c>
      <c r="AC20" s="275" t="str">
        <f>$B$20</f>
        <v xml:space="preserve">Profundidad </v>
      </c>
      <c r="AD20" s="277" t="str">
        <f>$C$20</f>
        <v>pH</v>
      </c>
      <c r="AE20" s="275" t="str">
        <f>$B$20</f>
        <v xml:space="preserve">Profundidad </v>
      </c>
      <c r="AF20" s="277" t="str">
        <f>$C$20</f>
        <v>pH</v>
      </c>
      <c r="AG20" s="275" t="str">
        <f>$B$20</f>
        <v xml:space="preserve">Profundidad </v>
      </c>
      <c r="AH20" s="277" t="str">
        <f>$C$20</f>
        <v>pH</v>
      </c>
      <c r="AI20" s="278"/>
      <c r="AJ20" s="275" t="str">
        <f>$B$20</f>
        <v xml:space="preserve">Profundidad </v>
      </c>
      <c r="AK20" s="277" t="str">
        <f>$C$20</f>
        <v>pH</v>
      </c>
      <c r="AL20" s="275" t="str">
        <f>$B$20</f>
        <v xml:space="preserve">Profundidad </v>
      </c>
      <c r="AM20" s="277" t="str">
        <f>$C$20</f>
        <v>pH</v>
      </c>
      <c r="AN20" s="275" t="str">
        <f t="shared" ref="AN20" si="8">$B$20</f>
        <v xml:space="preserve">Profundidad </v>
      </c>
      <c r="AO20" s="277" t="str">
        <f t="shared" ref="AO20" si="9">$C$20</f>
        <v>pH</v>
      </c>
      <c r="AP20" s="275" t="str">
        <f t="shared" ref="AP20" si="10">$B$20</f>
        <v xml:space="preserve">Profundidad </v>
      </c>
      <c r="AQ20" s="277" t="str">
        <f t="shared" ref="AQ20" si="11">$C$20</f>
        <v>pH</v>
      </c>
      <c r="AR20" s="275" t="str">
        <f>$B$20</f>
        <v xml:space="preserve">Profundidad </v>
      </c>
      <c r="AS20" s="277" t="str">
        <f>$C$20</f>
        <v>pH</v>
      </c>
      <c r="AT20" s="275" t="str">
        <f>$B$20</f>
        <v xml:space="preserve">Profundidad </v>
      </c>
      <c r="AU20" s="277" t="str">
        <f>$C$20</f>
        <v>pH</v>
      </c>
      <c r="AV20" s="275" t="str">
        <f>$B$20</f>
        <v xml:space="preserve">Profundidad </v>
      </c>
      <c r="AW20" s="277" t="str">
        <f>$C$20</f>
        <v>pH</v>
      </c>
      <c r="AX20" s="275" t="str">
        <f>$B$20</f>
        <v xml:space="preserve">Profundidad </v>
      </c>
      <c r="AY20" s="277" t="str">
        <f>$C$20</f>
        <v>pH</v>
      </c>
      <c r="AZ20" s="278"/>
      <c r="BA20" s="275" t="str">
        <f>$B$20</f>
        <v xml:space="preserve">Profundidad </v>
      </c>
      <c r="BB20" s="277" t="str">
        <f>$C$20</f>
        <v>pH</v>
      </c>
      <c r="BC20" s="275" t="str">
        <f>$B$20</f>
        <v xml:space="preserve">Profundidad </v>
      </c>
      <c r="BD20" s="277" t="str">
        <f>$C$20</f>
        <v>pH</v>
      </c>
      <c r="BE20" s="275" t="str">
        <f t="shared" ref="BE20" si="12">$B$20</f>
        <v xml:space="preserve">Profundidad </v>
      </c>
      <c r="BF20" s="277" t="str">
        <f t="shared" ref="BF20" si="13">$C$20</f>
        <v>pH</v>
      </c>
      <c r="BG20" s="275" t="str">
        <f t="shared" ref="BG20" si="14">$B$20</f>
        <v xml:space="preserve">Profundidad </v>
      </c>
      <c r="BH20" s="277" t="str">
        <f t="shared" ref="BH20" si="15">$C$20</f>
        <v>pH</v>
      </c>
      <c r="BI20" s="275" t="str">
        <f>$B$20</f>
        <v xml:space="preserve">Profundidad </v>
      </c>
      <c r="BJ20" s="277" t="str">
        <f>$C$20</f>
        <v>pH</v>
      </c>
      <c r="BK20" s="275" t="str">
        <f>$B$20</f>
        <v xml:space="preserve">Profundidad </v>
      </c>
      <c r="BL20" s="277" t="str">
        <f>$C$20</f>
        <v>pH</v>
      </c>
      <c r="BM20" s="275" t="str">
        <f>$B$20</f>
        <v xml:space="preserve">Profundidad </v>
      </c>
      <c r="BN20" s="277" t="str">
        <f>$C$20</f>
        <v>pH</v>
      </c>
      <c r="BO20" s="275" t="str">
        <f>$B$20</f>
        <v xml:space="preserve">Profundidad </v>
      </c>
      <c r="BP20" s="277" t="str">
        <f>$C$20</f>
        <v>pH</v>
      </c>
    </row>
    <row r="21" spans="2:68" s="269" customFormat="1" x14ac:dyDescent="0.2">
      <c r="B21" s="99">
        <v>1</v>
      </c>
      <c r="C21" s="100">
        <v>8.1</v>
      </c>
      <c r="D21" s="99">
        <v>1</v>
      </c>
      <c r="E21" s="100">
        <v>8.1</v>
      </c>
      <c r="F21" s="99">
        <v>1</v>
      </c>
      <c r="G21" s="100">
        <v>8.1</v>
      </c>
      <c r="H21" s="99">
        <v>1</v>
      </c>
      <c r="I21" s="100">
        <v>8.1</v>
      </c>
      <c r="J21" s="99">
        <v>1</v>
      </c>
      <c r="K21" s="100">
        <v>8.1</v>
      </c>
      <c r="L21" s="99">
        <v>1</v>
      </c>
      <c r="M21" s="100">
        <v>8</v>
      </c>
      <c r="N21" s="99">
        <v>1</v>
      </c>
      <c r="O21" s="311">
        <v>8.1999999999999993</v>
      </c>
      <c r="P21" s="99">
        <v>1</v>
      </c>
      <c r="Q21" s="100">
        <v>8</v>
      </c>
      <c r="S21" s="99"/>
      <c r="T21" s="100"/>
      <c r="U21" s="99"/>
      <c r="V21" s="100"/>
      <c r="W21" s="99"/>
      <c r="X21" s="100"/>
      <c r="Y21" s="99"/>
      <c r="Z21" s="100"/>
      <c r="AA21" s="99"/>
      <c r="AB21" s="100"/>
      <c r="AC21" s="99"/>
      <c r="AD21" s="100"/>
      <c r="AE21" s="99"/>
      <c r="AF21" s="100"/>
      <c r="AG21" s="99"/>
      <c r="AH21" s="100"/>
      <c r="AJ21" s="99"/>
      <c r="AK21" s="100"/>
      <c r="AL21" s="99"/>
      <c r="AM21" s="100"/>
      <c r="AN21" s="99"/>
      <c r="AO21" s="100"/>
      <c r="AP21" s="99"/>
      <c r="AQ21" s="100"/>
      <c r="AR21" s="99"/>
      <c r="AS21" s="100"/>
      <c r="AT21" s="99"/>
      <c r="AU21" s="100"/>
      <c r="AV21" s="99"/>
      <c r="AW21" s="100"/>
      <c r="AX21" s="99"/>
      <c r="AY21" s="100"/>
      <c r="BA21" s="99"/>
      <c r="BB21" s="100"/>
      <c r="BC21" s="99"/>
      <c r="BD21" s="100"/>
      <c r="BE21" s="99"/>
      <c r="BF21" s="100"/>
      <c r="BG21" s="99"/>
      <c r="BH21" s="100"/>
      <c r="BI21" s="99"/>
      <c r="BJ21" s="100"/>
      <c r="BK21" s="99"/>
      <c r="BL21" s="100"/>
      <c r="BM21" s="99"/>
      <c r="BN21" s="100"/>
      <c r="BO21" s="99"/>
      <c r="BP21" s="100"/>
    </row>
    <row r="22" spans="2:68" s="269" customFormat="1" x14ac:dyDescent="0.2">
      <c r="B22" s="99">
        <v>2</v>
      </c>
      <c r="C22" s="100">
        <v>8.1</v>
      </c>
      <c r="D22" s="99">
        <v>2</v>
      </c>
      <c r="E22" s="100">
        <v>8.1999999999999993</v>
      </c>
      <c r="F22" s="99">
        <v>2</v>
      </c>
      <c r="G22" s="100">
        <v>8.1999999999999993</v>
      </c>
      <c r="H22" s="99">
        <v>2</v>
      </c>
      <c r="I22" s="100">
        <v>8.1</v>
      </c>
      <c r="J22" s="99">
        <v>2</v>
      </c>
      <c r="K22" s="100">
        <v>8.1</v>
      </c>
      <c r="L22" s="99">
        <v>2</v>
      </c>
      <c r="M22" s="100">
        <v>8</v>
      </c>
      <c r="N22" s="99"/>
      <c r="O22" s="100"/>
      <c r="P22" s="99">
        <v>2</v>
      </c>
      <c r="Q22" s="100">
        <v>8</v>
      </c>
      <c r="S22" s="99"/>
      <c r="T22" s="100"/>
      <c r="U22" s="99"/>
      <c r="V22" s="100"/>
      <c r="W22" s="99"/>
      <c r="X22" s="100"/>
      <c r="Y22" s="99"/>
      <c r="Z22" s="100"/>
      <c r="AA22" s="99"/>
      <c r="AB22" s="100"/>
      <c r="AC22" s="99"/>
      <c r="AD22" s="100"/>
      <c r="AE22" s="99"/>
      <c r="AF22" s="100"/>
      <c r="AG22" s="99"/>
      <c r="AH22" s="100"/>
      <c r="AJ22" s="99"/>
      <c r="AK22" s="100"/>
      <c r="AL22" s="99"/>
      <c r="AM22" s="100"/>
      <c r="AN22" s="99"/>
      <c r="AO22" s="100"/>
      <c r="AP22" s="99"/>
      <c r="AQ22" s="100"/>
      <c r="AR22" s="99"/>
      <c r="AS22" s="100"/>
      <c r="AT22" s="99"/>
      <c r="AU22" s="100"/>
      <c r="AV22" s="99"/>
      <c r="AW22" s="100"/>
      <c r="AX22" s="99"/>
      <c r="AY22" s="100"/>
      <c r="BA22" s="99"/>
      <c r="BB22" s="100"/>
      <c r="BC22" s="99"/>
      <c r="BD22" s="100"/>
      <c r="BE22" s="99"/>
      <c r="BF22" s="100"/>
      <c r="BG22" s="99"/>
      <c r="BH22" s="100"/>
      <c r="BI22" s="99"/>
      <c r="BJ22" s="100"/>
      <c r="BK22" s="99"/>
      <c r="BL22" s="100"/>
      <c r="BM22" s="99"/>
      <c r="BN22" s="100"/>
      <c r="BO22" s="99"/>
      <c r="BP22" s="100"/>
    </row>
    <row r="23" spans="2:68" s="269" customFormat="1" x14ac:dyDescent="0.2">
      <c r="B23" s="99">
        <v>3</v>
      </c>
      <c r="C23" s="100">
        <v>8.1999999999999993</v>
      </c>
      <c r="D23" s="99">
        <v>3</v>
      </c>
      <c r="E23" s="100">
        <v>8.1999999999999993</v>
      </c>
      <c r="F23" s="99">
        <v>3</v>
      </c>
      <c r="G23" s="100">
        <v>8.1999999999999993</v>
      </c>
      <c r="H23" s="99">
        <v>3</v>
      </c>
      <c r="I23" s="100">
        <v>8.1999999999999993</v>
      </c>
      <c r="J23" s="99">
        <v>3</v>
      </c>
      <c r="K23" s="100">
        <v>8.1999999999999993</v>
      </c>
      <c r="L23" s="99">
        <v>3</v>
      </c>
      <c r="M23" s="100">
        <v>8</v>
      </c>
      <c r="N23" s="99"/>
      <c r="O23" s="100"/>
      <c r="P23" s="99">
        <v>3</v>
      </c>
      <c r="Q23" s="100">
        <v>8</v>
      </c>
      <c r="S23" s="99"/>
      <c r="T23" s="100"/>
      <c r="U23" s="99"/>
      <c r="V23" s="100"/>
      <c r="W23" s="99"/>
      <c r="X23" s="100"/>
      <c r="Y23" s="99"/>
      <c r="Z23" s="100"/>
      <c r="AA23" s="99"/>
      <c r="AB23" s="100"/>
      <c r="AC23" s="99"/>
      <c r="AD23" s="100"/>
      <c r="AE23" s="99"/>
      <c r="AF23" s="100"/>
      <c r="AG23" s="99"/>
      <c r="AH23" s="100"/>
      <c r="AJ23" s="99"/>
      <c r="AK23" s="100"/>
      <c r="AL23" s="99"/>
      <c r="AM23" s="100"/>
      <c r="AN23" s="99"/>
      <c r="AO23" s="100"/>
      <c r="AP23" s="99"/>
      <c r="AQ23" s="100"/>
      <c r="AR23" s="99"/>
      <c r="AS23" s="100"/>
      <c r="AT23" s="99"/>
      <c r="AU23" s="100"/>
      <c r="AV23" s="99"/>
      <c r="AW23" s="100"/>
      <c r="AX23" s="99"/>
      <c r="AY23" s="100"/>
      <c r="BA23" s="99"/>
      <c r="BB23" s="100"/>
      <c r="BC23" s="99"/>
      <c r="BD23" s="100"/>
      <c r="BE23" s="99"/>
      <c r="BF23" s="100"/>
      <c r="BG23" s="99"/>
      <c r="BH23" s="100"/>
      <c r="BI23" s="99"/>
      <c r="BJ23" s="100"/>
      <c r="BK23" s="99"/>
      <c r="BL23" s="100"/>
      <c r="BM23" s="99"/>
      <c r="BN23" s="100"/>
      <c r="BO23" s="99"/>
      <c r="BP23" s="100"/>
    </row>
    <row r="24" spans="2:68" s="269" customFormat="1" x14ac:dyDescent="0.2">
      <c r="B24" s="99">
        <v>4</v>
      </c>
      <c r="C24" s="100">
        <v>8.1999999999999993</v>
      </c>
      <c r="D24" s="99">
        <v>4</v>
      </c>
      <c r="E24" s="100">
        <v>8.1999999999999993</v>
      </c>
      <c r="F24" s="99">
        <v>4</v>
      </c>
      <c r="G24" s="100">
        <v>8.1999999999999993</v>
      </c>
      <c r="H24" s="99">
        <v>4</v>
      </c>
      <c r="I24" s="100">
        <v>8.1999999999999993</v>
      </c>
      <c r="J24" s="99">
        <v>4</v>
      </c>
      <c r="K24" s="100">
        <v>8.1999999999999993</v>
      </c>
      <c r="L24" s="99">
        <v>4</v>
      </c>
      <c r="M24" s="100">
        <v>8</v>
      </c>
      <c r="N24" s="99"/>
      <c r="O24" s="100"/>
      <c r="P24" s="99">
        <v>4</v>
      </c>
      <c r="Q24" s="100">
        <v>8</v>
      </c>
      <c r="S24" s="99"/>
      <c r="T24" s="100"/>
      <c r="U24" s="99"/>
      <c r="V24" s="100"/>
      <c r="W24" s="99"/>
      <c r="X24" s="100"/>
      <c r="Y24" s="99"/>
      <c r="Z24" s="100"/>
      <c r="AA24" s="99"/>
      <c r="AB24" s="100"/>
      <c r="AC24" s="99"/>
      <c r="AD24" s="100"/>
      <c r="AE24" s="99"/>
      <c r="AF24" s="100"/>
      <c r="AG24" s="99"/>
      <c r="AH24" s="100"/>
      <c r="AJ24" s="99"/>
      <c r="AK24" s="100"/>
      <c r="AL24" s="99"/>
      <c r="AM24" s="100"/>
      <c r="AN24" s="99"/>
      <c r="AO24" s="100"/>
      <c r="AP24" s="99"/>
      <c r="AQ24" s="100"/>
      <c r="AR24" s="99"/>
      <c r="AS24" s="100"/>
      <c r="AT24" s="99"/>
      <c r="AU24" s="100"/>
      <c r="AV24" s="99"/>
      <c r="AW24" s="100"/>
      <c r="AX24" s="99"/>
      <c r="AY24" s="100"/>
      <c r="BA24" s="99"/>
      <c r="BB24" s="100"/>
      <c r="BC24" s="99"/>
      <c r="BD24" s="100"/>
      <c r="BE24" s="99"/>
      <c r="BF24" s="100"/>
      <c r="BG24" s="99"/>
      <c r="BH24" s="100"/>
      <c r="BI24" s="99"/>
      <c r="BJ24" s="100"/>
      <c r="BK24" s="99"/>
      <c r="BL24" s="100"/>
      <c r="BM24" s="99"/>
      <c r="BN24" s="100"/>
      <c r="BO24" s="99"/>
      <c r="BP24" s="100"/>
    </row>
    <row r="25" spans="2:68" s="269" customFormat="1" x14ac:dyDescent="0.2">
      <c r="B25" s="99">
        <v>5</v>
      </c>
      <c r="C25" s="100">
        <v>8.1999999999999993</v>
      </c>
      <c r="D25" s="99"/>
      <c r="E25" s="100"/>
      <c r="F25" s="99"/>
      <c r="G25" s="100"/>
      <c r="H25" s="99">
        <v>5</v>
      </c>
      <c r="I25" s="100">
        <v>8.1999999999999993</v>
      </c>
      <c r="J25" s="99">
        <v>5</v>
      </c>
      <c r="K25" s="100">
        <v>8.1999999999999993</v>
      </c>
      <c r="L25" s="99">
        <v>5</v>
      </c>
      <c r="M25" s="100">
        <v>8</v>
      </c>
      <c r="N25" s="99"/>
      <c r="O25" s="100"/>
      <c r="P25" s="99">
        <v>5</v>
      </c>
      <c r="Q25" s="100">
        <v>8</v>
      </c>
      <c r="S25" s="99"/>
      <c r="T25" s="100"/>
      <c r="U25" s="99"/>
      <c r="V25" s="100"/>
      <c r="W25" s="99"/>
      <c r="X25" s="100"/>
      <c r="Y25" s="99"/>
      <c r="Z25" s="100"/>
      <c r="AA25" s="99"/>
      <c r="AB25" s="100"/>
      <c r="AC25" s="99"/>
      <c r="AD25" s="100"/>
      <c r="AE25" s="99"/>
      <c r="AF25" s="100"/>
      <c r="AG25" s="99"/>
      <c r="AH25" s="100"/>
      <c r="AJ25" s="99"/>
      <c r="AK25" s="100"/>
      <c r="AL25" s="99"/>
      <c r="AM25" s="100"/>
      <c r="AN25" s="99"/>
      <c r="AO25" s="100"/>
      <c r="AP25" s="99"/>
      <c r="AQ25" s="100"/>
      <c r="AR25" s="99"/>
      <c r="AS25" s="100"/>
      <c r="AT25" s="99"/>
      <c r="AU25" s="100"/>
      <c r="AV25" s="99"/>
      <c r="AW25" s="100"/>
      <c r="AX25" s="99"/>
      <c r="AY25" s="100"/>
      <c r="BA25" s="99"/>
      <c r="BB25" s="100"/>
      <c r="BC25" s="99"/>
      <c r="BD25" s="100"/>
      <c r="BE25" s="99"/>
      <c r="BF25" s="100"/>
      <c r="BG25" s="99"/>
      <c r="BH25" s="100"/>
      <c r="BI25" s="99"/>
      <c r="BJ25" s="100"/>
      <c r="BK25" s="99"/>
      <c r="BL25" s="100"/>
      <c r="BM25" s="99"/>
      <c r="BN25" s="100"/>
      <c r="BO25" s="99"/>
      <c r="BP25" s="100"/>
    </row>
    <row r="26" spans="2:68" s="269" customFormat="1" x14ac:dyDescent="0.2">
      <c r="B26" s="99">
        <v>6</v>
      </c>
      <c r="C26" s="100">
        <v>8.1999999999999993</v>
      </c>
      <c r="D26" s="99"/>
      <c r="E26" s="100"/>
      <c r="F26" s="99"/>
      <c r="G26" s="100"/>
      <c r="H26" s="99">
        <v>6</v>
      </c>
      <c r="I26" s="100">
        <v>8.1999999999999993</v>
      </c>
      <c r="J26" s="99">
        <v>6</v>
      </c>
      <c r="K26" s="100">
        <v>8.1999999999999993</v>
      </c>
      <c r="L26" s="99">
        <v>6</v>
      </c>
      <c r="M26" s="100">
        <v>8.1</v>
      </c>
      <c r="N26" s="99"/>
      <c r="O26" s="100"/>
      <c r="P26" s="99">
        <v>6</v>
      </c>
      <c r="Q26" s="100">
        <v>8</v>
      </c>
      <c r="S26" s="99"/>
      <c r="T26" s="100"/>
      <c r="U26" s="99"/>
      <c r="V26" s="100"/>
      <c r="W26" s="99"/>
      <c r="X26" s="100"/>
      <c r="Y26" s="99"/>
      <c r="Z26" s="100"/>
      <c r="AA26" s="99"/>
      <c r="AB26" s="100"/>
      <c r="AC26" s="99"/>
      <c r="AD26" s="100"/>
      <c r="AE26" s="99"/>
      <c r="AF26" s="100"/>
      <c r="AG26" s="99"/>
      <c r="AH26" s="100"/>
      <c r="AJ26" s="99"/>
      <c r="AK26" s="100"/>
      <c r="AL26" s="99"/>
      <c r="AM26" s="100"/>
      <c r="AN26" s="99"/>
      <c r="AO26" s="100"/>
      <c r="AP26" s="99"/>
      <c r="AQ26" s="100"/>
      <c r="AR26" s="99"/>
      <c r="AS26" s="100"/>
      <c r="AT26" s="99"/>
      <c r="AU26" s="100"/>
      <c r="AV26" s="99"/>
      <c r="AW26" s="100"/>
      <c r="AX26" s="99"/>
      <c r="AY26" s="100"/>
      <c r="BA26" s="99"/>
      <c r="BB26" s="100"/>
      <c r="BC26" s="99"/>
      <c r="BD26" s="100"/>
      <c r="BE26" s="99"/>
      <c r="BF26" s="100"/>
      <c r="BG26" s="99"/>
      <c r="BH26" s="100"/>
      <c r="BI26" s="99"/>
      <c r="BJ26" s="100"/>
      <c r="BK26" s="99"/>
      <c r="BL26" s="100"/>
      <c r="BM26" s="99"/>
      <c r="BN26" s="100"/>
      <c r="BO26" s="99"/>
      <c r="BP26" s="100"/>
    </row>
    <row r="27" spans="2:68" s="269" customFormat="1" x14ac:dyDescent="0.2">
      <c r="B27" s="99">
        <v>7</v>
      </c>
      <c r="C27" s="100">
        <v>8.1999999999999993</v>
      </c>
      <c r="D27" s="99"/>
      <c r="E27" s="100"/>
      <c r="F27" s="99"/>
      <c r="G27" s="100"/>
      <c r="H27" s="99">
        <v>7</v>
      </c>
      <c r="I27" s="100">
        <v>8.1999999999999993</v>
      </c>
      <c r="J27" s="99">
        <v>7</v>
      </c>
      <c r="K27" s="100">
        <v>8.1999999999999993</v>
      </c>
      <c r="L27" s="99">
        <v>7</v>
      </c>
      <c r="M27" s="100">
        <v>8.1</v>
      </c>
      <c r="N27" s="99"/>
      <c r="O27" s="100"/>
      <c r="P27" s="99">
        <v>7</v>
      </c>
      <c r="Q27" s="100">
        <v>8</v>
      </c>
      <c r="S27" s="99"/>
      <c r="T27" s="100"/>
      <c r="U27" s="99"/>
      <c r="V27" s="100"/>
      <c r="W27" s="99"/>
      <c r="X27" s="100"/>
      <c r="Y27" s="99"/>
      <c r="Z27" s="100"/>
      <c r="AA27" s="99"/>
      <c r="AB27" s="100"/>
      <c r="AC27" s="99"/>
      <c r="AD27" s="100"/>
      <c r="AE27" s="99"/>
      <c r="AF27" s="100"/>
      <c r="AG27" s="99"/>
      <c r="AH27" s="100"/>
      <c r="AJ27" s="99"/>
      <c r="AK27" s="100"/>
      <c r="AL27" s="99"/>
      <c r="AM27" s="100"/>
      <c r="AN27" s="99"/>
      <c r="AO27" s="100"/>
      <c r="AP27" s="99"/>
      <c r="AQ27" s="100"/>
      <c r="AR27" s="99"/>
      <c r="AS27" s="100"/>
      <c r="AT27" s="99"/>
      <c r="AU27" s="100"/>
      <c r="AV27" s="99"/>
      <c r="AW27" s="100"/>
      <c r="AX27" s="99"/>
      <c r="AY27" s="100"/>
      <c r="BA27" s="99"/>
      <c r="BB27" s="100"/>
      <c r="BC27" s="99"/>
      <c r="BD27" s="100"/>
      <c r="BE27" s="99"/>
      <c r="BF27" s="100"/>
      <c r="BG27" s="99"/>
      <c r="BH27" s="100"/>
      <c r="BI27" s="99"/>
      <c r="BJ27" s="100"/>
      <c r="BK27" s="99"/>
      <c r="BL27" s="100"/>
      <c r="BM27" s="99"/>
      <c r="BN27" s="100"/>
      <c r="BO27" s="99"/>
      <c r="BP27" s="100"/>
    </row>
    <row r="28" spans="2:68" s="269" customFormat="1" x14ac:dyDescent="0.2">
      <c r="B28" s="99"/>
      <c r="C28" s="100"/>
      <c r="D28" s="99"/>
      <c r="E28" s="100"/>
      <c r="F28" s="99"/>
      <c r="G28" s="100"/>
      <c r="H28" s="99">
        <v>8</v>
      </c>
      <c r="I28" s="100">
        <v>8.1999999999999993</v>
      </c>
      <c r="J28" s="99">
        <v>8</v>
      </c>
      <c r="K28" s="100">
        <v>8.1999999999999993</v>
      </c>
      <c r="L28" s="99">
        <v>8</v>
      </c>
      <c r="M28" s="100">
        <v>8.1</v>
      </c>
      <c r="N28" s="99"/>
      <c r="O28" s="100"/>
      <c r="P28" s="99">
        <v>8</v>
      </c>
      <c r="Q28" s="100">
        <v>8.1</v>
      </c>
      <c r="S28" s="99"/>
      <c r="T28" s="100"/>
      <c r="U28" s="99"/>
      <c r="V28" s="100"/>
      <c r="W28" s="99"/>
      <c r="X28" s="100"/>
      <c r="Y28" s="99"/>
      <c r="Z28" s="100"/>
      <c r="AA28" s="99"/>
      <c r="AB28" s="100"/>
      <c r="AC28" s="99"/>
      <c r="AD28" s="100"/>
      <c r="AE28" s="99"/>
      <c r="AF28" s="100"/>
      <c r="AG28" s="99"/>
      <c r="AH28" s="100"/>
      <c r="AJ28" s="99"/>
      <c r="AK28" s="100"/>
      <c r="AL28" s="99"/>
      <c r="AM28" s="100"/>
      <c r="AN28" s="99"/>
      <c r="AO28" s="100"/>
      <c r="AP28" s="99"/>
      <c r="AQ28" s="100"/>
      <c r="AR28" s="99"/>
      <c r="AS28" s="100"/>
      <c r="AT28" s="99"/>
      <c r="AU28" s="100"/>
      <c r="AV28" s="99"/>
      <c r="AW28" s="100"/>
      <c r="AX28" s="99"/>
      <c r="AY28" s="100"/>
      <c r="BA28" s="99"/>
      <c r="BB28" s="100"/>
      <c r="BC28" s="99"/>
      <c r="BD28" s="100"/>
      <c r="BE28" s="99"/>
      <c r="BF28" s="100"/>
      <c r="BG28" s="99"/>
      <c r="BH28" s="100"/>
      <c r="BI28" s="99"/>
      <c r="BJ28" s="100"/>
      <c r="BK28" s="99"/>
      <c r="BL28" s="100"/>
      <c r="BM28" s="99"/>
      <c r="BN28" s="100"/>
      <c r="BO28" s="99"/>
      <c r="BP28" s="100"/>
    </row>
    <row r="29" spans="2:68" s="269" customFormat="1" x14ac:dyDescent="0.2">
      <c r="B29" s="99"/>
      <c r="C29" s="100"/>
      <c r="D29" s="99"/>
      <c r="E29" s="100"/>
      <c r="F29" s="99"/>
      <c r="G29" s="100"/>
      <c r="H29" s="99">
        <v>9</v>
      </c>
      <c r="I29" s="100">
        <v>8.1999999999999993</v>
      </c>
      <c r="J29" s="99">
        <v>9</v>
      </c>
      <c r="K29" s="100">
        <v>8.1999999999999993</v>
      </c>
      <c r="L29" s="99">
        <v>9</v>
      </c>
      <c r="M29" s="100">
        <v>8</v>
      </c>
      <c r="N29" s="99"/>
      <c r="O29" s="100"/>
      <c r="P29" s="99"/>
      <c r="Q29" s="100"/>
      <c r="S29" s="99"/>
      <c r="T29" s="100"/>
      <c r="U29" s="99"/>
      <c r="V29" s="100"/>
      <c r="W29" s="99"/>
      <c r="X29" s="100"/>
      <c r="Y29" s="99"/>
      <c r="Z29" s="100"/>
      <c r="AA29" s="99"/>
      <c r="AB29" s="100"/>
      <c r="AC29" s="99"/>
      <c r="AD29" s="100"/>
      <c r="AE29" s="99"/>
      <c r="AF29" s="100"/>
      <c r="AG29" s="99"/>
      <c r="AH29" s="100"/>
      <c r="AJ29" s="99"/>
      <c r="AK29" s="100"/>
      <c r="AL29" s="99"/>
      <c r="AM29" s="100"/>
      <c r="AN29" s="99"/>
      <c r="AO29" s="100"/>
      <c r="AP29" s="99"/>
      <c r="AQ29" s="100"/>
      <c r="AR29" s="99"/>
      <c r="AS29" s="100"/>
      <c r="AT29" s="99"/>
      <c r="AU29" s="100"/>
      <c r="AV29" s="99"/>
      <c r="AW29" s="100"/>
      <c r="AX29" s="99"/>
      <c r="AY29" s="100"/>
      <c r="BA29" s="99"/>
      <c r="BB29" s="100"/>
      <c r="BC29" s="99"/>
      <c r="BD29" s="100"/>
      <c r="BE29" s="99"/>
      <c r="BF29" s="100"/>
      <c r="BG29" s="99"/>
      <c r="BH29" s="100"/>
      <c r="BI29" s="99"/>
      <c r="BJ29" s="100"/>
      <c r="BK29" s="99"/>
      <c r="BL29" s="100"/>
      <c r="BM29" s="99"/>
      <c r="BN29" s="100"/>
      <c r="BO29" s="99"/>
      <c r="BP29" s="100"/>
    </row>
    <row r="30" spans="2:68" s="269" customFormat="1" x14ac:dyDescent="0.2">
      <c r="B30" s="99"/>
      <c r="C30" s="100"/>
      <c r="D30" s="99"/>
      <c r="E30" s="100"/>
      <c r="F30" s="99"/>
      <c r="G30" s="100"/>
      <c r="H30" s="99">
        <v>10</v>
      </c>
      <c r="I30" s="100">
        <v>8.1999999999999993</v>
      </c>
      <c r="J30" s="99">
        <v>10</v>
      </c>
      <c r="K30" s="100">
        <v>8.1999999999999993</v>
      </c>
      <c r="L30" s="99"/>
      <c r="M30" s="100"/>
      <c r="N30" s="99"/>
      <c r="O30" s="100"/>
      <c r="P30" s="99"/>
      <c r="Q30" s="100"/>
      <c r="S30" s="99"/>
      <c r="T30" s="100"/>
      <c r="U30" s="99"/>
      <c r="V30" s="100"/>
      <c r="W30" s="99"/>
      <c r="X30" s="100"/>
      <c r="Y30" s="99"/>
      <c r="Z30" s="100"/>
      <c r="AA30" s="99"/>
      <c r="AB30" s="100"/>
      <c r="AC30" s="99"/>
      <c r="AD30" s="100"/>
      <c r="AE30" s="99"/>
      <c r="AF30" s="100"/>
      <c r="AG30" s="99"/>
      <c r="AH30" s="100"/>
      <c r="AJ30" s="99"/>
      <c r="AK30" s="100"/>
      <c r="AL30" s="99"/>
      <c r="AM30" s="100"/>
      <c r="AN30" s="99"/>
      <c r="AO30" s="100"/>
      <c r="AP30" s="99"/>
      <c r="AQ30" s="100"/>
      <c r="AR30" s="99"/>
      <c r="AS30" s="100"/>
      <c r="AT30" s="99"/>
      <c r="AU30" s="100"/>
      <c r="AV30" s="99"/>
      <c r="AW30" s="100"/>
      <c r="AX30" s="99"/>
      <c r="AY30" s="100"/>
      <c r="BA30" s="99"/>
      <c r="BB30" s="100"/>
      <c r="BC30" s="99"/>
      <c r="BD30" s="100"/>
      <c r="BE30" s="99"/>
      <c r="BF30" s="100"/>
      <c r="BG30" s="99"/>
      <c r="BH30" s="100"/>
      <c r="BI30" s="99"/>
      <c r="BJ30" s="100"/>
      <c r="BK30" s="99"/>
      <c r="BL30" s="100"/>
      <c r="BM30" s="99"/>
      <c r="BN30" s="100"/>
      <c r="BO30" s="99"/>
      <c r="BP30" s="100"/>
    </row>
    <row r="31" spans="2:68" s="269" customFormat="1" x14ac:dyDescent="0.2">
      <c r="B31" s="99"/>
      <c r="C31" s="100"/>
      <c r="D31" s="99"/>
      <c r="E31" s="100"/>
      <c r="F31" s="99"/>
      <c r="G31" s="100"/>
      <c r="H31" s="99">
        <v>11</v>
      </c>
      <c r="I31" s="100">
        <v>8.1999999999999993</v>
      </c>
      <c r="J31" s="99"/>
      <c r="K31" s="100"/>
      <c r="L31" s="99"/>
      <c r="M31" s="100"/>
      <c r="N31" s="99"/>
      <c r="O31" s="100"/>
      <c r="P31" s="99"/>
      <c r="Q31" s="100"/>
      <c r="S31" s="99"/>
      <c r="T31" s="100"/>
      <c r="U31" s="99"/>
      <c r="V31" s="100"/>
      <c r="W31" s="99"/>
      <c r="X31" s="100"/>
      <c r="Y31" s="99"/>
      <c r="Z31" s="100"/>
      <c r="AA31" s="99"/>
      <c r="AB31" s="100"/>
      <c r="AC31" s="99"/>
      <c r="AD31" s="100"/>
      <c r="AE31" s="99"/>
      <c r="AF31" s="100"/>
      <c r="AG31" s="99"/>
      <c r="AH31" s="100"/>
      <c r="AJ31" s="99"/>
      <c r="AK31" s="100"/>
      <c r="AL31" s="99"/>
      <c r="AM31" s="100"/>
      <c r="AN31" s="99"/>
      <c r="AO31" s="100"/>
      <c r="AP31" s="99"/>
      <c r="AQ31" s="100"/>
      <c r="AR31" s="99"/>
      <c r="AS31" s="100"/>
      <c r="AT31" s="99"/>
      <c r="AU31" s="100"/>
      <c r="AV31" s="99"/>
      <c r="AW31" s="100"/>
      <c r="AX31" s="99"/>
      <c r="AY31" s="100"/>
      <c r="BA31" s="99"/>
      <c r="BB31" s="100"/>
      <c r="BC31" s="99"/>
      <c r="BD31" s="100"/>
      <c r="BE31" s="99"/>
      <c r="BF31" s="100"/>
      <c r="BG31" s="99"/>
      <c r="BH31" s="100"/>
      <c r="BI31" s="99"/>
      <c r="BJ31" s="100"/>
      <c r="BK31" s="99"/>
      <c r="BL31" s="100"/>
      <c r="BM31" s="99"/>
      <c r="BN31" s="100"/>
      <c r="BO31" s="99"/>
      <c r="BP31" s="100"/>
    </row>
    <row r="32" spans="2:68" s="269" customFormat="1" x14ac:dyDescent="0.2">
      <c r="B32" s="99"/>
      <c r="C32" s="100"/>
      <c r="D32" s="99"/>
      <c r="E32" s="100"/>
      <c r="F32" s="99"/>
      <c r="G32" s="100"/>
      <c r="H32" s="99">
        <v>12</v>
      </c>
      <c r="I32" s="100">
        <v>8.1999999999999993</v>
      </c>
      <c r="J32" s="99"/>
      <c r="K32" s="100"/>
      <c r="L32" s="99"/>
      <c r="M32" s="100"/>
      <c r="N32" s="99"/>
      <c r="O32" s="100"/>
      <c r="P32" s="99"/>
      <c r="Q32" s="100"/>
      <c r="S32" s="99"/>
      <c r="T32" s="100"/>
      <c r="U32" s="99"/>
      <c r="V32" s="100"/>
      <c r="W32" s="99"/>
      <c r="X32" s="100"/>
      <c r="Y32" s="99"/>
      <c r="Z32" s="100"/>
      <c r="AA32" s="99"/>
      <c r="AB32" s="100"/>
      <c r="AC32" s="99"/>
      <c r="AD32" s="100"/>
      <c r="AE32" s="99"/>
      <c r="AF32" s="100"/>
      <c r="AG32" s="99"/>
      <c r="AH32" s="100"/>
      <c r="AJ32" s="99"/>
      <c r="AK32" s="100"/>
      <c r="AL32" s="99"/>
      <c r="AM32" s="100"/>
      <c r="AN32" s="99"/>
      <c r="AO32" s="100"/>
      <c r="AP32" s="99"/>
      <c r="AQ32" s="100"/>
      <c r="AR32" s="99"/>
      <c r="AS32" s="100"/>
      <c r="AT32" s="99"/>
      <c r="AU32" s="100"/>
      <c r="AV32" s="99"/>
      <c r="AW32" s="100"/>
      <c r="AX32" s="99"/>
      <c r="AY32" s="100"/>
      <c r="BA32" s="99"/>
      <c r="BB32" s="100"/>
      <c r="BC32" s="99"/>
      <c r="BD32" s="100"/>
      <c r="BE32" s="99"/>
      <c r="BF32" s="100"/>
      <c r="BG32" s="99"/>
      <c r="BH32" s="100"/>
      <c r="BI32" s="99"/>
      <c r="BJ32" s="100"/>
      <c r="BK32" s="99"/>
      <c r="BL32" s="100"/>
      <c r="BM32" s="99"/>
      <c r="BN32" s="100"/>
      <c r="BO32" s="99"/>
      <c r="BP32" s="100"/>
    </row>
    <row r="33" spans="2:68" s="269" customFormat="1" x14ac:dyDescent="0.2">
      <c r="B33" s="99"/>
      <c r="C33" s="100"/>
      <c r="D33" s="99"/>
      <c r="E33" s="100"/>
      <c r="F33" s="99"/>
      <c r="G33" s="100"/>
      <c r="H33" s="99"/>
      <c r="I33" s="100"/>
      <c r="J33" s="99"/>
      <c r="K33" s="100"/>
      <c r="L33" s="99"/>
      <c r="M33" s="100"/>
      <c r="N33" s="99"/>
      <c r="O33" s="100"/>
      <c r="P33" s="99"/>
      <c r="Q33" s="100"/>
      <c r="S33" s="99"/>
      <c r="T33" s="100"/>
      <c r="U33" s="99"/>
      <c r="V33" s="100"/>
      <c r="W33" s="99"/>
      <c r="X33" s="100"/>
      <c r="Y33" s="99"/>
      <c r="Z33" s="100"/>
      <c r="AA33" s="99"/>
      <c r="AB33" s="100"/>
      <c r="AC33" s="99"/>
      <c r="AD33" s="100"/>
      <c r="AE33" s="99"/>
      <c r="AF33" s="100"/>
      <c r="AG33" s="99"/>
      <c r="AH33" s="100"/>
      <c r="AJ33" s="99"/>
      <c r="AK33" s="100"/>
      <c r="AL33" s="99"/>
      <c r="AM33" s="100"/>
      <c r="AN33" s="99"/>
      <c r="AO33" s="100"/>
      <c r="AP33" s="99"/>
      <c r="AQ33" s="100"/>
      <c r="AR33" s="99"/>
      <c r="AS33" s="100"/>
      <c r="AT33" s="99"/>
      <c r="AU33" s="100"/>
      <c r="AV33" s="99"/>
      <c r="AW33" s="100"/>
      <c r="AX33" s="99"/>
      <c r="AY33" s="100"/>
      <c r="BA33" s="99"/>
      <c r="BB33" s="100"/>
      <c r="BC33" s="99"/>
      <c r="BD33" s="100"/>
      <c r="BE33" s="99"/>
      <c r="BF33" s="100"/>
      <c r="BG33" s="99"/>
      <c r="BH33" s="100"/>
      <c r="BI33" s="99"/>
      <c r="BJ33" s="100"/>
      <c r="BK33" s="99"/>
      <c r="BL33" s="100"/>
      <c r="BM33" s="99"/>
      <c r="BN33" s="100"/>
      <c r="BO33" s="99"/>
      <c r="BP33" s="100"/>
    </row>
    <row r="34" spans="2:68" s="269" customFormat="1" x14ac:dyDescent="0.2">
      <c r="B34" s="99"/>
      <c r="C34" s="100"/>
      <c r="D34" s="99"/>
      <c r="E34" s="100"/>
      <c r="F34" s="99"/>
      <c r="G34" s="100"/>
      <c r="H34" s="99"/>
      <c r="I34" s="100"/>
      <c r="J34" s="99"/>
      <c r="K34" s="100"/>
      <c r="L34" s="99"/>
      <c r="M34" s="100"/>
      <c r="N34" s="99"/>
      <c r="O34" s="100"/>
      <c r="P34" s="99"/>
      <c r="Q34" s="100"/>
      <c r="S34" s="99"/>
      <c r="T34" s="100"/>
      <c r="U34" s="99"/>
      <c r="V34" s="100"/>
      <c r="W34" s="99"/>
      <c r="X34" s="100"/>
      <c r="Y34" s="99"/>
      <c r="Z34" s="100"/>
      <c r="AA34" s="99"/>
      <c r="AB34" s="100"/>
      <c r="AC34" s="99"/>
      <c r="AD34" s="100"/>
      <c r="AE34" s="99"/>
      <c r="AF34" s="100"/>
      <c r="AG34" s="99"/>
      <c r="AH34" s="100"/>
      <c r="AJ34" s="99"/>
      <c r="AK34" s="100"/>
      <c r="AL34" s="99"/>
      <c r="AM34" s="100"/>
      <c r="AN34" s="99"/>
      <c r="AO34" s="100"/>
      <c r="AP34" s="99"/>
      <c r="AQ34" s="100"/>
      <c r="AR34" s="99"/>
      <c r="AS34" s="100"/>
      <c r="AT34" s="99"/>
      <c r="AU34" s="100"/>
      <c r="AV34" s="99"/>
      <c r="AW34" s="100"/>
      <c r="AX34" s="99"/>
      <c r="AY34" s="100"/>
      <c r="BA34" s="99"/>
      <c r="BB34" s="100"/>
      <c r="BC34" s="99"/>
      <c r="BD34" s="100"/>
      <c r="BE34" s="99"/>
      <c r="BF34" s="100"/>
      <c r="BG34" s="99"/>
      <c r="BH34" s="100"/>
      <c r="BI34" s="99"/>
      <c r="BJ34" s="100"/>
      <c r="BK34" s="99"/>
      <c r="BL34" s="100"/>
      <c r="BM34" s="99"/>
      <c r="BN34" s="100"/>
      <c r="BO34" s="99"/>
      <c r="BP34" s="100"/>
    </row>
    <row r="35" spans="2:68" s="269" customFormat="1" x14ac:dyDescent="0.2">
      <c r="B35" s="99"/>
      <c r="C35" s="100"/>
      <c r="D35" s="99"/>
      <c r="E35" s="100"/>
      <c r="F35" s="99"/>
      <c r="G35" s="100"/>
      <c r="H35" s="99"/>
      <c r="I35" s="100"/>
      <c r="J35" s="99"/>
      <c r="K35" s="100"/>
      <c r="L35" s="99"/>
      <c r="M35" s="100"/>
      <c r="N35" s="99"/>
      <c r="O35" s="100"/>
      <c r="P35" s="99"/>
      <c r="Q35" s="100"/>
      <c r="S35" s="99"/>
      <c r="T35" s="100"/>
      <c r="U35" s="99"/>
      <c r="V35" s="100"/>
      <c r="W35" s="99"/>
      <c r="X35" s="100"/>
      <c r="Y35" s="99"/>
      <c r="Z35" s="100"/>
      <c r="AA35" s="99"/>
      <c r="AB35" s="100"/>
      <c r="AC35" s="99"/>
      <c r="AD35" s="100"/>
      <c r="AE35" s="99"/>
      <c r="AF35" s="100"/>
      <c r="AG35" s="99"/>
      <c r="AH35" s="100"/>
      <c r="AJ35" s="99"/>
      <c r="AK35" s="100"/>
      <c r="AL35" s="99"/>
      <c r="AM35" s="100"/>
      <c r="AN35" s="99"/>
      <c r="AO35" s="100"/>
      <c r="AP35" s="99"/>
      <c r="AQ35" s="100"/>
      <c r="AR35" s="99"/>
      <c r="AS35" s="100"/>
      <c r="AT35" s="99"/>
      <c r="AU35" s="100"/>
      <c r="AV35" s="99"/>
      <c r="AW35" s="100"/>
      <c r="AX35" s="99"/>
      <c r="AY35" s="100"/>
      <c r="BA35" s="99"/>
      <c r="BB35" s="100"/>
      <c r="BC35" s="99"/>
      <c r="BD35" s="100"/>
      <c r="BE35" s="99"/>
      <c r="BF35" s="100"/>
      <c r="BG35" s="99"/>
      <c r="BH35" s="100"/>
      <c r="BI35" s="99"/>
      <c r="BJ35" s="100"/>
      <c r="BK35" s="99"/>
      <c r="BL35" s="100"/>
      <c r="BM35" s="99"/>
      <c r="BN35" s="100"/>
      <c r="BO35" s="99"/>
      <c r="BP35" s="100"/>
    </row>
    <row r="36" spans="2:68" s="269" customFormat="1" x14ac:dyDescent="0.2">
      <c r="B36" s="99"/>
      <c r="C36" s="100"/>
      <c r="D36" s="99"/>
      <c r="E36" s="100"/>
      <c r="F36" s="99"/>
      <c r="G36" s="100"/>
      <c r="H36" s="99"/>
      <c r="I36" s="100"/>
      <c r="J36" s="99"/>
      <c r="K36" s="100"/>
      <c r="L36" s="99"/>
      <c r="M36" s="100"/>
      <c r="N36" s="99"/>
      <c r="O36" s="100"/>
      <c r="P36" s="99"/>
      <c r="Q36" s="100"/>
      <c r="S36" s="99"/>
      <c r="T36" s="100"/>
      <c r="U36" s="99"/>
      <c r="V36" s="100"/>
      <c r="W36" s="99"/>
      <c r="X36" s="100"/>
      <c r="Y36" s="99"/>
      <c r="Z36" s="100"/>
      <c r="AA36" s="99"/>
      <c r="AB36" s="100"/>
      <c r="AC36" s="99"/>
      <c r="AD36" s="100"/>
      <c r="AE36" s="99"/>
      <c r="AF36" s="100"/>
      <c r="AG36" s="99"/>
      <c r="AH36" s="100"/>
      <c r="AJ36" s="99"/>
      <c r="AK36" s="100"/>
      <c r="AL36" s="99"/>
      <c r="AM36" s="100"/>
      <c r="AN36" s="99"/>
      <c r="AO36" s="100"/>
      <c r="AP36" s="99"/>
      <c r="AQ36" s="100"/>
      <c r="AR36" s="99"/>
      <c r="AS36" s="100"/>
      <c r="AT36" s="99"/>
      <c r="AU36" s="100"/>
      <c r="AV36" s="99"/>
      <c r="AW36" s="100"/>
      <c r="AX36" s="99"/>
      <c r="AY36" s="100"/>
      <c r="BA36" s="99"/>
      <c r="BB36" s="100"/>
      <c r="BC36" s="99"/>
      <c r="BD36" s="100"/>
      <c r="BE36" s="99"/>
      <c r="BF36" s="100"/>
      <c r="BG36" s="99"/>
      <c r="BH36" s="100"/>
      <c r="BI36" s="99"/>
      <c r="BJ36" s="100"/>
      <c r="BK36" s="99"/>
      <c r="BL36" s="100"/>
      <c r="BM36" s="99"/>
      <c r="BN36" s="100"/>
      <c r="BO36" s="99"/>
      <c r="BP36" s="100"/>
    </row>
    <row r="37" spans="2:68" s="269" customFormat="1" x14ac:dyDescent="0.2">
      <c r="B37" s="99"/>
      <c r="C37" s="100"/>
      <c r="D37" s="99"/>
      <c r="E37" s="100"/>
      <c r="F37" s="99"/>
      <c r="G37" s="100"/>
      <c r="H37" s="99"/>
      <c r="I37" s="100"/>
      <c r="J37" s="99"/>
      <c r="K37" s="100"/>
      <c r="L37" s="99"/>
      <c r="M37" s="100"/>
      <c r="N37" s="99"/>
      <c r="O37" s="100"/>
      <c r="P37" s="99"/>
      <c r="Q37" s="100"/>
      <c r="S37" s="99"/>
      <c r="T37" s="100"/>
      <c r="U37" s="99"/>
      <c r="V37" s="100"/>
      <c r="W37" s="99"/>
      <c r="X37" s="100"/>
      <c r="Y37" s="99"/>
      <c r="Z37" s="100"/>
      <c r="AA37" s="99"/>
      <c r="AB37" s="100"/>
      <c r="AC37" s="99"/>
      <c r="AD37" s="100"/>
      <c r="AE37" s="99"/>
      <c r="AF37" s="100"/>
      <c r="AG37" s="99"/>
      <c r="AH37" s="100"/>
      <c r="AJ37" s="99"/>
      <c r="AK37" s="100"/>
      <c r="AL37" s="99"/>
      <c r="AM37" s="100"/>
      <c r="AN37" s="99"/>
      <c r="AO37" s="100"/>
      <c r="AP37" s="99"/>
      <c r="AQ37" s="100"/>
      <c r="AR37" s="99"/>
      <c r="AS37" s="100"/>
      <c r="AT37" s="99"/>
      <c r="AU37" s="100"/>
      <c r="AV37" s="99"/>
      <c r="AW37" s="100"/>
      <c r="AX37" s="99"/>
      <c r="AY37" s="100"/>
      <c r="BA37" s="99"/>
      <c r="BB37" s="100"/>
      <c r="BC37" s="99"/>
      <c r="BD37" s="100"/>
      <c r="BE37" s="99"/>
      <c r="BF37" s="100"/>
      <c r="BG37" s="99"/>
      <c r="BH37" s="100"/>
      <c r="BI37" s="99"/>
      <c r="BJ37" s="100"/>
      <c r="BK37" s="99"/>
      <c r="BL37" s="100"/>
      <c r="BM37" s="99"/>
      <c r="BN37" s="100"/>
      <c r="BO37" s="99"/>
      <c r="BP37" s="100"/>
    </row>
    <row r="38" spans="2:68" s="269" customFormat="1" x14ac:dyDescent="0.2">
      <c r="B38" s="99"/>
      <c r="C38" s="100"/>
      <c r="D38" s="99"/>
      <c r="E38" s="100"/>
      <c r="F38" s="99"/>
      <c r="G38" s="100"/>
      <c r="H38" s="99"/>
      <c r="I38" s="100"/>
      <c r="J38" s="99"/>
      <c r="K38" s="100"/>
      <c r="L38" s="99"/>
      <c r="M38" s="100"/>
      <c r="N38" s="99"/>
      <c r="O38" s="100"/>
      <c r="P38" s="99"/>
      <c r="Q38" s="100"/>
      <c r="S38" s="99"/>
      <c r="T38" s="100"/>
      <c r="U38" s="99"/>
      <c r="V38" s="100"/>
      <c r="W38" s="99"/>
      <c r="X38" s="100"/>
      <c r="Y38" s="99"/>
      <c r="Z38" s="100"/>
      <c r="AA38" s="99"/>
      <c r="AB38" s="100"/>
      <c r="AC38" s="99"/>
      <c r="AD38" s="100"/>
      <c r="AE38" s="99"/>
      <c r="AF38" s="100"/>
      <c r="AG38" s="99"/>
      <c r="AH38" s="100"/>
      <c r="AJ38" s="99"/>
      <c r="AK38" s="100"/>
      <c r="AL38" s="99"/>
      <c r="AM38" s="100"/>
      <c r="AN38" s="99"/>
      <c r="AO38" s="100"/>
      <c r="AP38" s="99"/>
      <c r="AQ38" s="100"/>
      <c r="AR38" s="99"/>
      <c r="AS38" s="100"/>
      <c r="AT38" s="99"/>
      <c r="AU38" s="100"/>
      <c r="AV38" s="99"/>
      <c r="AW38" s="100"/>
      <c r="AX38" s="99"/>
      <c r="AY38" s="100"/>
      <c r="BA38" s="99"/>
      <c r="BB38" s="100"/>
      <c r="BC38" s="99"/>
      <c r="BD38" s="100"/>
      <c r="BE38" s="99"/>
      <c r="BF38" s="100"/>
      <c r="BG38" s="99"/>
      <c r="BH38" s="100"/>
      <c r="BI38" s="99"/>
      <c r="BJ38" s="100"/>
      <c r="BK38" s="99"/>
      <c r="BL38" s="100"/>
      <c r="BM38" s="99"/>
      <c r="BN38" s="100"/>
      <c r="BO38" s="99"/>
      <c r="BP38" s="100"/>
    </row>
    <row r="39" spans="2:68" s="269" customFormat="1" x14ac:dyDescent="0.2">
      <c r="B39" s="99"/>
      <c r="C39" s="100"/>
      <c r="D39" s="99"/>
      <c r="E39" s="100"/>
      <c r="F39" s="99"/>
      <c r="G39" s="100"/>
      <c r="H39" s="99"/>
      <c r="I39" s="100"/>
      <c r="J39" s="99"/>
      <c r="K39" s="100"/>
      <c r="L39" s="99"/>
      <c r="M39" s="100"/>
      <c r="N39" s="99"/>
      <c r="O39" s="100"/>
      <c r="P39" s="99"/>
      <c r="Q39" s="100"/>
      <c r="S39" s="99"/>
      <c r="T39" s="100"/>
      <c r="U39" s="99"/>
      <c r="V39" s="100"/>
      <c r="W39" s="99"/>
      <c r="X39" s="100"/>
      <c r="Y39" s="99"/>
      <c r="Z39" s="100"/>
      <c r="AA39" s="99"/>
      <c r="AB39" s="100"/>
      <c r="AC39" s="99"/>
      <c r="AD39" s="100"/>
      <c r="AE39" s="99"/>
      <c r="AF39" s="100"/>
      <c r="AG39" s="99"/>
      <c r="AH39" s="100"/>
      <c r="AJ39" s="99"/>
      <c r="AK39" s="100"/>
      <c r="AL39" s="99"/>
      <c r="AM39" s="100"/>
      <c r="AN39" s="99"/>
      <c r="AO39" s="100"/>
      <c r="AP39" s="99"/>
      <c r="AQ39" s="100"/>
      <c r="AR39" s="99"/>
      <c r="AS39" s="100"/>
      <c r="AT39" s="99"/>
      <c r="AU39" s="100"/>
      <c r="AV39" s="99"/>
      <c r="AW39" s="100"/>
      <c r="AX39" s="99"/>
      <c r="AY39" s="100"/>
      <c r="BA39" s="99"/>
      <c r="BB39" s="100"/>
      <c r="BC39" s="99"/>
      <c r="BD39" s="100"/>
      <c r="BE39" s="99"/>
      <c r="BF39" s="100"/>
      <c r="BG39" s="99"/>
      <c r="BH39" s="100"/>
      <c r="BI39" s="99"/>
      <c r="BJ39" s="100"/>
      <c r="BK39" s="99"/>
      <c r="BL39" s="100"/>
      <c r="BM39" s="99"/>
      <c r="BN39" s="100"/>
      <c r="BO39" s="99"/>
      <c r="BP39" s="100"/>
    </row>
    <row r="40" spans="2:68" s="269" customFormat="1" x14ac:dyDescent="0.2">
      <c r="B40" s="99"/>
      <c r="C40" s="100"/>
      <c r="D40" s="99"/>
      <c r="E40" s="100"/>
      <c r="F40" s="99"/>
      <c r="G40" s="100"/>
      <c r="H40" s="99"/>
      <c r="I40" s="100"/>
      <c r="J40" s="99"/>
      <c r="K40" s="100"/>
      <c r="L40" s="99"/>
      <c r="M40" s="100"/>
      <c r="N40" s="99"/>
      <c r="O40" s="100"/>
      <c r="P40" s="99"/>
      <c r="Q40" s="100"/>
      <c r="S40" s="99"/>
      <c r="T40" s="100"/>
      <c r="U40" s="99"/>
      <c r="V40" s="100"/>
      <c r="W40" s="99"/>
      <c r="X40" s="100"/>
      <c r="Y40" s="99"/>
      <c r="Z40" s="100"/>
      <c r="AA40" s="99"/>
      <c r="AB40" s="100"/>
      <c r="AC40" s="99"/>
      <c r="AD40" s="100"/>
      <c r="AE40" s="99"/>
      <c r="AF40" s="100"/>
      <c r="AG40" s="99"/>
      <c r="AH40" s="100"/>
      <c r="AJ40" s="99"/>
      <c r="AK40" s="100"/>
      <c r="AL40" s="99"/>
      <c r="AM40" s="100"/>
      <c r="AN40" s="99"/>
      <c r="AO40" s="100"/>
      <c r="AP40" s="99"/>
      <c r="AQ40" s="100"/>
      <c r="AR40" s="99"/>
      <c r="AS40" s="100"/>
      <c r="AT40" s="99"/>
      <c r="AU40" s="100"/>
      <c r="AV40" s="99"/>
      <c r="AW40" s="100"/>
      <c r="AX40" s="99"/>
      <c r="AY40" s="100"/>
      <c r="BA40" s="99"/>
      <c r="BB40" s="100"/>
      <c r="BC40" s="99"/>
      <c r="BD40" s="100"/>
      <c r="BE40" s="99"/>
      <c r="BF40" s="100"/>
      <c r="BG40" s="99"/>
      <c r="BH40" s="100"/>
      <c r="BI40" s="99"/>
      <c r="BJ40" s="100"/>
      <c r="BK40" s="99"/>
      <c r="BL40" s="100"/>
      <c r="BM40" s="99"/>
      <c r="BN40" s="100"/>
      <c r="BO40" s="99"/>
      <c r="BP40" s="100"/>
    </row>
    <row r="41" spans="2:68" s="269" customFormat="1" x14ac:dyDescent="0.2">
      <c r="B41" s="99"/>
      <c r="C41" s="100"/>
      <c r="D41" s="99"/>
      <c r="E41" s="100"/>
      <c r="F41" s="99"/>
      <c r="G41" s="100"/>
      <c r="H41" s="99"/>
      <c r="I41" s="100"/>
      <c r="J41" s="99"/>
      <c r="K41" s="100"/>
      <c r="L41" s="99"/>
      <c r="M41" s="100"/>
      <c r="N41" s="99"/>
      <c r="O41" s="100"/>
      <c r="P41" s="99"/>
      <c r="Q41" s="100"/>
      <c r="S41" s="99"/>
      <c r="T41" s="100"/>
      <c r="U41" s="99"/>
      <c r="V41" s="100"/>
      <c r="W41" s="99"/>
      <c r="X41" s="100"/>
      <c r="Y41" s="99"/>
      <c r="Z41" s="100"/>
      <c r="AA41" s="99"/>
      <c r="AB41" s="100"/>
      <c r="AC41" s="99"/>
      <c r="AD41" s="100"/>
      <c r="AE41" s="99"/>
      <c r="AF41" s="100"/>
      <c r="AG41" s="99"/>
      <c r="AH41" s="100"/>
      <c r="AJ41" s="99"/>
      <c r="AK41" s="100"/>
      <c r="AL41" s="99"/>
      <c r="AM41" s="100"/>
      <c r="AN41" s="99"/>
      <c r="AO41" s="100"/>
      <c r="AP41" s="99"/>
      <c r="AQ41" s="100"/>
      <c r="AR41" s="99"/>
      <c r="AS41" s="100"/>
      <c r="AT41" s="99"/>
      <c r="AU41" s="100"/>
      <c r="AV41" s="99"/>
      <c r="AW41" s="100"/>
      <c r="AX41" s="99"/>
      <c r="AY41" s="100"/>
      <c r="BA41" s="99"/>
      <c r="BB41" s="100"/>
      <c r="BC41" s="99"/>
      <c r="BD41" s="100"/>
      <c r="BE41" s="99"/>
      <c r="BF41" s="100"/>
      <c r="BG41" s="99"/>
      <c r="BH41" s="100"/>
      <c r="BI41" s="99"/>
      <c r="BJ41" s="100"/>
      <c r="BK41" s="99"/>
      <c r="BL41" s="100"/>
      <c r="BM41" s="99"/>
      <c r="BN41" s="100"/>
      <c r="BO41" s="99"/>
      <c r="BP41" s="100"/>
    </row>
    <row r="42" spans="2:68" s="269" customFormat="1" x14ac:dyDescent="0.2">
      <c r="B42" s="99"/>
      <c r="C42" s="100"/>
      <c r="D42" s="99"/>
      <c r="E42" s="100"/>
      <c r="F42" s="99"/>
      <c r="G42" s="100"/>
      <c r="H42" s="99"/>
      <c r="I42" s="100"/>
      <c r="J42" s="99"/>
      <c r="K42" s="100"/>
      <c r="L42" s="99"/>
      <c r="M42" s="100"/>
      <c r="N42" s="99"/>
      <c r="O42" s="100"/>
      <c r="P42" s="99"/>
      <c r="Q42" s="100"/>
      <c r="S42" s="99"/>
      <c r="T42" s="100"/>
      <c r="U42" s="99"/>
      <c r="V42" s="100"/>
      <c r="W42" s="99"/>
      <c r="X42" s="100"/>
      <c r="Y42" s="99"/>
      <c r="Z42" s="100"/>
      <c r="AA42" s="99"/>
      <c r="AB42" s="100"/>
      <c r="AC42" s="99"/>
      <c r="AD42" s="100"/>
      <c r="AE42" s="99"/>
      <c r="AF42" s="100"/>
      <c r="AG42" s="99"/>
      <c r="AH42" s="100"/>
      <c r="AJ42" s="99"/>
      <c r="AK42" s="100"/>
      <c r="AL42" s="99"/>
      <c r="AM42" s="100"/>
      <c r="AN42" s="99"/>
      <c r="AO42" s="100"/>
      <c r="AP42" s="99"/>
      <c r="AQ42" s="100"/>
      <c r="AR42" s="99"/>
      <c r="AS42" s="100"/>
      <c r="AT42" s="99"/>
      <c r="AU42" s="100"/>
      <c r="AV42" s="99"/>
      <c r="AW42" s="100"/>
      <c r="AX42" s="99"/>
      <c r="AY42" s="100"/>
      <c r="BA42" s="99"/>
      <c r="BB42" s="100"/>
      <c r="BC42" s="99"/>
      <c r="BD42" s="100"/>
      <c r="BE42" s="99"/>
      <c r="BF42" s="100"/>
      <c r="BG42" s="99"/>
      <c r="BH42" s="100"/>
      <c r="BI42" s="99"/>
      <c r="BJ42" s="100"/>
      <c r="BK42" s="99"/>
      <c r="BL42" s="100"/>
      <c r="BM42" s="99"/>
      <c r="BN42" s="100"/>
      <c r="BO42" s="99"/>
      <c r="BP42" s="100"/>
    </row>
    <row r="43" spans="2:68" s="269" customFormat="1" x14ac:dyDescent="0.2">
      <c r="B43" s="99"/>
      <c r="C43" s="100"/>
      <c r="D43" s="99"/>
      <c r="E43" s="100"/>
      <c r="F43" s="99"/>
      <c r="G43" s="100"/>
      <c r="H43" s="99"/>
      <c r="I43" s="100"/>
      <c r="J43" s="99"/>
      <c r="K43" s="100"/>
      <c r="L43" s="99"/>
      <c r="M43" s="100"/>
      <c r="N43" s="99"/>
      <c r="O43" s="100"/>
      <c r="P43" s="99"/>
      <c r="Q43" s="100"/>
      <c r="S43" s="99"/>
      <c r="T43" s="100"/>
      <c r="U43" s="99"/>
      <c r="V43" s="100"/>
      <c r="W43" s="99"/>
      <c r="X43" s="100"/>
      <c r="Y43" s="99"/>
      <c r="Z43" s="100"/>
      <c r="AA43" s="99"/>
      <c r="AB43" s="100"/>
      <c r="AC43" s="99"/>
      <c r="AD43" s="100"/>
      <c r="AE43" s="99"/>
      <c r="AF43" s="100"/>
      <c r="AG43" s="99"/>
      <c r="AH43" s="100"/>
      <c r="AJ43" s="99"/>
      <c r="AK43" s="100"/>
      <c r="AL43" s="99"/>
      <c r="AM43" s="100"/>
      <c r="AN43" s="99"/>
      <c r="AO43" s="100"/>
      <c r="AP43" s="99"/>
      <c r="AQ43" s="100"/>
      <c r="AR43" s="99"/>
      <c r="AS43" s="100"/>
      <c r="AT43" s="99"/>
      <c r="AU43" s="100"/>
      <c r="AV43" s="99"/>
      <c r="AW43" s="100"/>
      <c r="AX43" s="99"/>
      <c r="AY43" s="100"/>
      <c r="BA43" s="99"/>
      <c r="BB43" s="100"/>
      <c r="BC43" s="99"/>
      <c r="BD43" s="100"/>
      <c r="BE43" s="99"/>
      <c r="BF43" s="100"/>
      <c r="BG43" s="99"/>
      <c r="BH43" s="100"/>
      <c r="BI43" s="99"/>
      <c r="BJ43" s="100"/>
      <c r="BK43" s="99"/>
      <c r="BL43" s="100"/>
      <c r="BM43" s="99"/>
      <c r="BN43" s="100"/>
      <c r="BO43" s="99"/>
      <c r="BP43" s="100"/>
    </row>
    <row r="44" spans="2:68" s="269" customFormat="1" x14ac:dyDescent="0.2">
      <c r="B44" s="114"/>
      <c r="C44" s="115"/>
      <c r="D44" s="114"/>
      <c r="E44" s="115"/>
      <c r="F44" s="114"/>
      <c r="G44" s="115"/>
      <c r="H44" s="114"/>
      <c r="I44" s="115"/>
      <c r="J44" s="114"/>
      <c r="K44" s="115"/>
      <c r="L44" s="114"/>
      <c r="M44" s="115"/>
      <c r="N44" s="114"/>
      <c r="O44" s="115"/>
      <c r="P44" s="114"/>
      <c r="Q44" s="115"/>
      <c r="S44" s="114"/>
      <c r="T44" s="115"/>
      <c r="U44" s="114"/>
      <c r="V44" s="115"/>
      <c r="W44" s="114"/>
      <c r="X44" s="115"/>
      <c r="Y44" s="114"/>
      <c r="Z44" s="115"/>
      <c r="AA44" s="114"/>
      <c r="AB44" s="115"/>
      <c r="AC44" s="114"/>
      <c r="AD44" s="115"/>
      <c r="AE44" s="114"/>
      <c r="AF44" s="115"/>
      <c r="AG44" s="114"/>
      <c r="AH44" s="115"/>
      <c r="AJ44" s="114"/>
      <c r="AK44" s="115"/>
      <c r="AL44" s="114"/>
      <c r="AM44" s="115"/>
      <c r="AN44" s="114"/>
      <c r="AO44" s="115"/>
      <c r="AP44" s="114"/>
      <c r="AQ44" s="115"/>
      <c r="AR44" s="114"/>
      <c r="AS44" s="115"/>
      <c r="AT44" s="114"/>
      <c r="AU44" s="115"/>
      <c r="AV44" s="114"/>
      <c r="AW44" s="115"/>
      <c r="AX44" s="114"/>
      <c r="AY44" s="115"/>
      <c r="BA44" s="114"/>
      <c r="BB44" s="115"/>
      <c r="BC44" s="114"/>
      <c r="BD44" s="115"/>
      <c r="BE44" s="114"/>
      <c r="BF44" s="115"/>
      <c r="BG44" s="114"/>
      <c r="BH44" s="115"/>
      <c r="BI44" s="114"/>
      <c r="BJ44" s="115"/>
      <c r="BK44" s="114"/>
      <c r="BL44" s="115"/>
      <c r="BM44" s="114"/>
      <c r="BN44" s="115"/>
      <c r="BO44" s="114"/>
      <c r="BP44" s="115"/>
    </row>
    <row r="45" spans="2:68" s="269" customFormat="1" x14ac:dyDescent="0.2">
      <c r="B45" s="280"/>
      <c r="C45" s="280"/>
      <c r="D45" s="280"/>
      <c r="E45" s="280"/>
      <c r="F45" s="280"/>
      <c r="G45" s="280"/>
    </row>
    <row r="46" spans="2:68" s="269" customFormat="1" x14ac:dyDescent="0.2"/>
    <row r="47" spans="2:68" s="269" customFormat="1" x14ac:dyDescent="0.2"/>
    <row r="48" spans="2:68" s="269" customFormat="1" x14ac:dyDescent="0.2"/>
    <row r="49" s="269" customFormat="1" x14ac:dyDescent="0.2"/>
    <row r="50" s="269" customFormat="1" x14ac:dyDescent="0.2"/>
    <row r="51" s="269" customFormat="1" x14ac:dyDescent="0.2"/>
    <row r="52" s="269" customFormat="1" x14ac:dyDescent="0.2"/>
    <row r="53" s="269" customFormat="1" x14ac:dyDescent="0.2"/>
    <row r="54" s="269" customFormat="1" x14ac:dyDescent="0.2"/>
    <row r="55" s="269" customFormat="1" x14ac:dyDescent="0.2"/>
    <row r="56" s="269" customFormat="1" x14ac:dyDescent="0.2"/>
    <row r="57" s="269" customFormat="1" x14ac:dyDescent="0.2"/>
    <row r="58" s="269" customFormat="1" x14ac:dyDescent="0.2"/>
    <row r="59" s="269" customFormat="1" x14ac:dyDescent="0.2"/>
    <row r="60" s="269" customFormat="1" x14ac:dyDescent="0.2"/>
    <row r="61" s="269" customFormat="1" x14ac:dyDescent="0.2"/>
    <row r="62" s="269" customFormat="1" x14ac:dyDescent="0.2"/>
    <row r="63" s="269" customFormat="1" x14ac:dyDescent="0.2"/>
    <row r="64" s="269" customFormat="1" x14ac:dyDescent="0.2"/>
    <row r="65" spans="2:69" s="269" customFormat="1" x14ac:dyDescent="0.2"/>
    <row r="66" spans="2:69" s="269" customFormat="1" x14ac:dyDescent="0.2"/>
    <row r="67" spans="2:69" s="269" customFormat="1" x14ac:dyDescent="0.2"/>
    <row r="68" spans="2:69" s="269" customFormat="1" x14ac:dyDescent="0.2"/>
    <row r="69" spans="2:69" s="269" customFormat="1" x14ac:dyDescent="0.2"/>
    <row r="70" spans="2:69" s="269" customFormat="1" x14ac:dyDescent="0.2"/>
    <row r="71" spans="2:69" s="269" customFormat="1" x14ac:dyDescent="0.2"/>
    <row r="72" spans="2:69" s="269" customFormat="1" x14ac:dyDescent="0.2"/>
    <row r="73" spans="2:69" s="269" customFormat="1" x14ac:dyDescent="0.2"/>
    <row r="74" spans="2:69" s="269" customFormat="1" x14ac:dyDescent="0.2"/>
    <row r="75" spans="2:69" s="269" customFormat="1" x14ac:dyDescent="0.2">
      <c r="B75" s="438" t="s">
        <v>266</v>
      </c>
      <c r="C75" s="438"/>
      <c r="D75" s="438"/>
      <c r="E75" s="438"/>
      <c r="F75" s="438"/>
      <c r="G75" s="438"/>
      <c r="H75" s="438"/>
      <c r="I75" s="438"/>
      <c r="J75" s="438"/>
      <c r="K75" s="438"/>
      <c r="L75" s="438"/>
      <c r="M75" s="438"/>
      <c r="N75" s="438"/>
      <c r="O75" s="438"/>
      <c r="P75" s="438"/>
      <c r="Q75" s="438"/>
      <c r="R75" s="270"/>
      <c r="S75" s="438" t="s">
        <v>267</v>
      </c>
      <c r="T75" s="438"/>
      <c r="U75" s="438"/>
      <c r="V75" s="438"/>
      <c r="W75" s="438"/>
      <c r="X75" s="438"/>
      <c r="Y75" s="438"/>
      <c r="Z75" s="438"/>
      <c r="AA75" s="438"/>
      <c r="AB75" s="438"/>
      <c r="AC75" s="438"/>
      <c r="AD75" s="438"/>
      <c r="AE75" s="438"/>
      <c r="AF75" s="438"/>
      <c r="AG75" s="438"/>
      <c r="AH75" s="438"/>
      <c r="AI75" s="270"/>
      <c r="AJ75" s="438" t="s">
        <v>268</v>
      </c>
      <c r="AK75" s="438"/>
      <c r="AL75" s="438"/>
      <c r="AM75" s="438"/>
      <c r="AN75" s="438"/>
      <c r="AO75" s="438"/>
      <c r="AP75" s="438"/>
      <c r="AQ75" s="438"/>
      <c r="AR75" s="438"/>
      <c r="AS75" s="438"/>
      <c r="AT75" s="438"/>
      <c r="AU75" s="438"/>
      <c r="AV75" s="438"/>
      <c r="AW75" s="438"/>
      <c r="AX75" s="438"/>
      <c r="AY75" s="438"/>
      <c r="AZ75" s="270"/>
      <c r="BA75" s="438" t="s">
        <v>269</v>
      </c>
      <c r="BB75" s="438"/>
      <c r="BC75" s="438"/>
      <c r="BD75" s="438"/>
      <c r="BE75" s="438"/>
      <c r="BF75" s="438"/>
      <c r="BG75" s="438"/>
      <c r="BH75" s="438"/>
      <c r="BI75" s="438"/>
      <c r="BJ75" s="438"/>
      <c r="BK75" s="438"/>
      <c r="BL75" s="438"/>
      <c r="BM75" s="438"/>
      <c r="BN75" s="438"/>
      <c r="BO75" s="438"/>
      <c r="BP75" s="438"/>
    </row>
    <row r="76" spans="2:69" s="269" customFormat="1" x14ac:dyDescent="0.2">
      <c r="B76" s="436" t="s">
        <v>26</v>
      </c>
      <c r="C76" s="437"/>
      <c r="D76" s="431">
        <v>44964</v>
      </c>
      <c r="E76" s="432"/>
      <c r="F76" s="432"/>
      <c r="G76" s="432"/>
      <c r="H76" s="432"/>
      <c r="I76" s="432"/>
      <c r="J76" s="432"/>
      <c r="K76" s="432"/>
      <c r="L76" s="432"/>
      <c r="M76" s="432"/>
      <c r="N76" s="432"/>
      <c r="O76" s="432"/>
      <c r="P76" s="432"/>
      <c r="Q76" s="433"/>
      <c r="R76" s="270"/>
      <c r="S76" s="436" t="s">
        <v>26</v>
      </c>
      <c r="T76" s="437"/>
      <c r="U76" s="431">
        <v>44687</v>
      </c>
      <c r="V76" s="432"/>
      <c r="W76" s="432"/>
      <c r="X76" s="432"/>
      <c r="Y76" s="432"/>
      <c r="Z76" s="432"/>
      <c r="AA76" s="432"/>
      <c r="AB76" s="432"/>
      <c r="AC76" s="432"/>
      <c r="AD76" s="432"/>
      <c r="AE76" s="432"/>
      <c r="AF76" s="432"/>
      <c r="AG76" s="432"/>
      <c r="AH76" s="433"/>
      <c r="AI76" s="270"/>
      <c r="AJ76" s="436" t="s">
        <v>26</v>
      </c>
      <c r="AK76" s="437"/>
      <c r="AL76" s="431"/>
      <c r="AM76" s="432"/>
      <c r="AN76" s="432"/>
      <c r="AO76" s="432"/>
      <c r="AP76" s="432"/>
      <c r="AQ76" s="432"/>
      <c r="AR76" s="432"/>
      <c r="AS76" s="432"/>
      <c r="AT76" s="432"/>
      <c r="AU76" s="432"/>
      <c r="AV76" s="432"/>
      <c r="AW76" s="432"/>
      <c r="AX76" s="432"/>
      <c r="AY76" s="433"/>
      <c r="AZ76" s="270"/>
      <c r="BA76" s="436" t="s">
        <v>26</v>
      </c>
      <c r="BB76" s="437"/>
      <c r="BC76" s="431">
        <v>44868</v>
      </c>
      <c r="BD76" s="432"/>
      <c r="BE76" s="432"/>
      <c r="BF76" s="432"/>
      <c r="BG76" s="432"/>
      <c r="BH76" s="432"/>
      <c r="BI76" s="432"/>
      <c r="BJ76" s="432"/>
      <c r="BK76" s="432"/>
      <c r="BL76" s="432"/>
      <c r="BM76" s="432"/>
      <c r="BN76" s="432"/>
      <c r="BO76" s="432"/>
      <c r="BP76" s="433"/>
    </row>
    <row r="77" spans="2:69" s="272" customFormat="1" x14ac:dyDescent="0.2">
      <c r="B77" s="434" t="str">
        <f>$B$18</f>
        <v>MR-1</v>
      </c>
      <c r="C77" s="435"/>
      <c r="D77" s="427" t="str">
        <f>$D$18</f>
        <v>MR-2</v>
      </c>
      <c r="E77" s="428"/>
      <c r="F77" s="421" t="str">
        <f>$F$18</f>
        <v>MR-3</v>
      </c>
      <c r="G77" s="422"/>
      <c r="H77" s="423" t="str">
        <f>$H$18</f>
        <v>MR-4</v>
      </c>
      <c r="I77" s="424"/>
      <c r="J77" s="425" t="str">
        <f>$J$18</f>
        <v>MR-5</v>
      </c>
      <c r="K77" s="426"/>
      <c r="L77" s="425" t="str">
        <f>$L$18</f>
        <v>MR-6</v>
      </c>
      <c r="M77" s="426"/>
      <c r="N77" s="417" t="s">
        <v>449</v>
      </c>
      <c r="O77" s="418"/>
      <c r="P77" s="429" t="str">
        <f>$P$18</f>
        <v>MR-B</v>
      </c>
      <c r="Q77" s="430"/>
      <c r="R77" s="271"/>
      <c r="S77" s="434" t="str">
        <f>$B$18</f>
        <v>MR-1</v>
      </c>
      <c r="T77" s="435"/>
      <c r="U77" s="427" t="str">
        <f>$D$18</f>
        <v>MR-2</v>
      </c>
      <c r="V77" s="428"/>
      <c r="W77" s="421" t="str">
        <f>$F$18</f>
        <v>MR-3</v>
      </c>
      <c r="X77" s="422"/>
      <c r="Y77" s="423" t="str">
        <f>$H$18</f>
        <v>MR-4</v>
      </c>
      <c r="Z77" s="424"/>
      <c r="AA77" s="425" t="str">
        <f>$J$18</f>
        <v>MR-5</v>
      </c>
      <c r="AB77" s="426"/>
      <c r="AC77" s="425" t="str">
        <f>$L$18</f>
        <v>MR-6</v>
      </c>
      <c r="AD77" s="426"/>
      <c r="AE77" s="417" t="s">
        <v>449</v>
      </c>
      <c r="AF77" s="418"/>
      <c r="AG77" s="429" t="str">
        <f>$P$18</f>
        <v>MR-B</v>
      </c>
      <c r="AH77" s="430"/>
      <c r="AI77" s="271"/>
      <c r="AJ77" s="434" t="str">
        <f>$B$18</f>
        <v>MR-1</v>
      </c>
      <c r="AK77" s="435"/>
      <c r="AL77" s="427" t="str">
        <f>$D$18</f>
        <v>MR-2</v>
      </c>
      <c r="AM77" s="428"/>
      <c r="AN77" s="421" t="str">
        <f>$F$18</f>
        <v>MR-3</v>
      </c>
      <c r="AO77" s="422"/>
      <c r="AP77" s="423" t="str">
        <f>$H$18</f>
        <v>MR-4</v>
      </c>
      <c r="AQ77" s="424"/>
      <c r="AR77" s="425" t="str">
        <f>$J$18</f>
        <v>MR-5</v>
      </c>
      <c r="AS77" s="426"/>
      <c r="AT77" s="425" t="str">
        <f>$L$18</f>
        <v>MR-6</v>
      </c>
      <c r="AU77" s="426"/>
      <c r="AV77" s="417" t="s">
        <v>449</v>
      </c>
      <c r="AW77" s="418"/>
      <c r="AX77" s="429" t="str">
        <f>$P$18</f>
        <v>MR-B</v>
      </c>
      <c r="AY77" s="430"/>
      <c r="AZ77" s="271"/>
      <c r="BA77" s="434" t="str">
        <f>$B$18</f>
        <v>MR-1</v>
      </c>
      <c r="BB77" s="435"/>
      <c r="BC77" s="427" t="str">
        <f>$D$18</f>
        <v>MR-2</v>
      </c>
      <c r="BD77" s="428"/>
      <c r="BE77" s="421" t="str">
        <f>$F$18</f>
        <v>MR-3</v>
      </c>
      <c r="BF77" s="422"/>
      <c r="BG77" s="423" t="str">
        <f>$H$18</f>
        <v>MR-4</v>
      </c>
      <c r="BH77" s="424"/>
      <c r="BI77" s="425" t="str">
        <f>$J$18</f>
        <v>MR-5</v>
      </c>
      <c r="BJ77" s="426"/>
      <c r="BK77" s="425" t="str">
        <f>$L$18</f>
        <v>MR-6</v>
      </c>
      <c r="BL77" s="426"/>
      <c r="BM77" s="417" t="s">
        <v>449</v>
      </c>
      <c r="BN77" s="418"/>
      <c r="BO77" s="429" t="str">
        <f>$P$18</f>
        <v>MR-B</v>
      </c>
      <c r="BP77" s="430"/>
    </row>
    <row r="78" spans="2:69" s="274" customFormat="1" ht="49.5" customHeight="1" x14ac:dyDescent="0.2">
      <c r="B78" s="419" t="str">
        <f>$B$19</f>
        <v>En el difusor en punta de la conducción de desagüe 
X: 387.407
Y: 3.155.581</v>
      </c>
      <c r="C78" s="420"/>
      <c r="D78" s="419" t="str">
        <f>$D$19</f>
        <v>Próximo a la costa a la altura de la Playa de El Llano.
X: 387.862
Y: 3.155.646</v>
      </c>
      <c r="E78" s="420"/>
      <c r="F78" s="419" t="str">
        <f>$F$19</f>
        <v>En dirección sureste con respecto al extremo final de la conducción, coincidiendo con el borde inferior de la pradera de Cymodocea nodosa.
X: 387.449
Y: 3.155.448</v>
      </c>
      <c r="G78" s="420"/>
      <c r="H78" s="419" t="str">
        <f>$H$19</f>
        <v>Punto de control a 1 km de distancia en dirección aproximada ESE del punto de vertido.
X: 387.453
Y: 3.155.281</v>
      </c>
      <c r="I78" s="420"/>
      <c r="J78" s="419" t="str">
        <f>$J$19</f>
        <v>En el difusor en punta de la conducción de desagüe 
X: 387.407
Y: 3.155.581</v>
      </c>
      <c r="K78" s="420"/>
      <c r="L78" s="419" t="str">
        <f>$L$19</f>
        <v>Próximo a la costa a la altura de la Playa de El Llano.
X: 387.862
Y: 3.155.646</v>
      </c>
      <c r="M78" s="420"/>
      <c r="N78" s="415" t="s">
        <v>603</v>
      </c>
      <c r="O78" s="416"/>
      <c r="P78" s="419" t="str">
        <f>$P$19</f>
        <v>En dirección sureste con respecto al extremo final de la conducción, coincidiendo con el borde inferior de la pradera de Cymodocea nodosa.
X: 387.449
Y: 3.155.448</v>
      </c>
      <c r="Q78" s="420"/>
      <c r="R78" s="273"/>
      <c r="S78" s="419" t="str">
        <f>$B$19</f>
        <v>En el difusor en punta de la conducción de desagüe 
X: 387.407
Y: 3.155.581</v>
      </c>
      <c r="T78" s="420"/>
      <c r="U78" s="419" t="str">
        <f>$D$19</f>
        <v>Próximo a la costa a la altura de la Playa de El Llano.
X: 387.862
Y: 3.155.646</v>
      </c>
      <c r="V78" s="420"/>
      <c r="W78" s="419" t="str">
        <f>$F$19</f>
        <v>En dirección sureste con respecto al extremo final de la conducción, coincidiendo con el borde inferior de la pradera de Cymodocea nodosa.
X: 387.449
Y: 3.155.448</v>
      </c>
      <c r="X78" s="420"/>
      <c r="Y78" s="419" t="str">
        <f>$H$19</f>
        <v>Punto de control a 1 km de distancia en dirección aproximada ESE del punto de vertido.
X: 387.453
Y: 3.155.281</v>
      </c>
      <c r="Z78" s="420"/>
      <c r="AA78" s="419" t="str">
        <f>$J$19</f>
        <v>En el difusor en punta de la conducción de desagüe 
X: 387.407
Y: 3.155.581</v>
      </c>
      <c r="AB78" s="420"/>
      <c r="AC78" s="419" t="str">
        <f>$L$19</f>
        <v>Próximo a la costa a la altura de la Playa de El Llano.
X: 387.862
Y: 3.155.646</v>
      </c>
      <c r="AD78" s="420"/>
      <c r="AE78" s="415" t="s">
        <v>603</v>
      </c>
      <c r="AF78" s="416"/>
      <c r="AG78" s="419" t="str">
        <f>$P$19</f>
        <v>En dirección sureste con respecto al extremo final de la conducción, coincidiendo con el borde inferior de la pradera de Cymodocea nodosa.
X: 387.449
Y: 3.155.448</v>
      </c>
      <c r="AH78" s="420"/>
      <c r="AI78" s="273"/>
      <c r="AJ78" s="419" t="str">
        <f>$B$19</f>
        <v>En el difusor en punta de la conducción de desagüe 
X: 387.407
Y: 3.155.581</v>
      </c>
      <c r="AK78" s="420"/>
      <c r="AL78" s="419" t="str">
        <f>$D$19</f>
        <v>Próximo a la costa a la altura de la Playa de El Llano.
X: 387.862
Y: 3.155.646</v>
      </c>
      <c r="AM78" s="420"/>
      <c r="AN78" s="419" t="str">
        <f>$F$19</f>
        <v>En dirección sureste con respecto al extremo final de la conducción, coincidiendo con el borde inferior de la pradera de Cymodocea nodosa.
X: 387.449
Y: 3.155.448</v>
      </c>
      <c r="AO78" s="420"/>
      <c r="AP78" s="419" t="str">
        <f>$H$19</f>
        <v>Punto de control a 1 km de distancia en dirección aproximada ESE del punto de vertido.
X: 387.453
Y: 3.155.281</v>
      </c>
      <c r="AQ78" s="420"/>
      <c r="AR78" s="419" t="str">
        <f>$J$19</f>
        <v>En el difusor en punta de la conducción de desagüe 
X: 387.407
Y: 3.155.581</v>
      </c>
      <c r="AS78" s="420"/>
      <c r="AT78" s="419" t="str">
        <f>$L$19</f>
        <v>Próximo a la costa a la altura de la Playa de El Llano.
X: 387.862
Y: 3.155.646</v>
      </c>
      <c r="AU78" s="420"/>
      <c r="AV78" s="415" t="s">
        <v>603</v>
      </c>
      <c r="AW78" s="416"/>
      <c r="AX78" s="419" t="str">
        <f>$P$19</f>
        <v>En dirección sureste con respecto al extremo final de la conducción, coincidiendo con el borde inferior de la pradera de Cymodocea nodosa.
X: 387.449
Y: 3.155.448</v>
      </c>
      <c r="AY78" s="420"/>
      <c r="AZ78" s="273"/>
      <c r="BA78" s="419" t="str">
        <f>$B$19</f>
        <v>En el difusor en punta de la conducción de desagüe 
X: 387.407
Y: 3.155.581</v>
      </c>
      <c r="BB78" s="420"/>
      <c r="BC78" s="419" t="str">
        <f>$D$19</f>
        <v>Próximo a la costa a la altura de la Playa de El Llano.
X: 387.862
Y: 3.155.646</v>
      </c>
      <c r="BD78" s="420"/>
      <c r="BE78" s="419" t="str">
        <f>$F$19</f>
        <v>En dirección sureste con respecto al extremo final de la conducción, coincidiendo con el borde inferior de la pradera de Cymodocea nodosa.
X: 387.449
Y: 3.155.448</v>
      </c>
      <c r="BF78" s="420"/>
      <c r="BG78" s="419" t="str">
        <f>$H$19</f>
        <v>Punto de control a 1 km de distancia en dirección aproximada ESE del punto de vertido.
X: 387.453
Y: 3.155.281</v>
      </c>
      <c r="BH78" s="420"/>
      <c r="BI78" s="419" t="str">
        <f>$J$19</f>
        <v>En el difusor en punta de la conducción de desagüe 
X: 387.407
Y: 3.155.581</v>
      </c>
      <c r="BJ78" s="420"/>
      <c r="BK78" s="419" t="str">
        <f>$L$19</f>
        <v>Próximo a la costa a la altura de la Playa de El Llano.
X: 387.862
Y: 3.155.646</v>
      </c>
      <c r="BL78" s="420"/>
      <c r="BM78" s="415" t="s">
        <v>603</v>
      </c>
      <c r="BN78" s="416"/>
      <c r="BO78" s="419" t="str">
        <f>$P$19</f>
        <v>En dirección sureste con respecto al extremo final de la conducción, coincidiendo con el borde inferior de la pradera de Cymodocea nodosa.
X: 387.449
Y: 3.155.448</v>
      </c>
      <c r="BP78" s="420"/>
    </row>
    <row r="79" spans="2:69" s="279" customFormat="1" ht="27.75" customHeight="1" x14ac:dyDescent="0.2">
      <c r="B79" s="275" t="s">
        <v>270</v>
      </c>
      <c r="C79" s="281" t="s">
        <v>271</v>
      </c>
      <c r="D79" s="275" t="str">
        <f>$B$79</f>
        <v xml:space="preserve">Profundidad </v>
      </c>
      <c r="E79" s="281" t="str">
        <f>$C$79</f>
        <v xml:space="preserve">Temperatura (ªC) </v>
      </c>
      <c r="F79" s="275" t="s">
        <v>270</v>
      </c>
      <c r="G79" s="281" t="s">
        <v>271</v>
      </c>
      <c r="H79" s="275" t="str">
        <f>$B$79</f>
        <v xml:space="preserve">Profundidad </v>
      </c>
      <c r="I79" s="281" t="str">
        <f>$C$79</f>
        <v xml:space="preserve">Temperatura (ªC) </v>
      </c>
      <c r="J79" s="275" t="str">
        <f>$B$79</f>
        <v xml:space="preserve">Profundidad </v>
      </c>
      <c r="K79" s="281" t="str">
        <f>$C$79</f>
        <v xml:space="preserve">Temperatura (ªC) </v>
      </c>
      <c r="L79" s="275" t="str">
        <f>$B$79</f>
        <v xml:space="preserve">Profundidad </v>
      </c>
      <c r="M79" s="281" t="str">
        <f>$C$79</f>
        <v xml:space="preserve">Temperatura (ªC) </v>
      </c>
      <c r="N79" s="275" t="str">
        <f>$B$79</f>
        <v xml:space="preserve">Profundidad </v>
      </c>
      <c r="O79" s="281" t="str">
        <f>$C$79</f>
        <v xml:space="preserve">Temperatura (ªC) </v>
      </c>
      <c r="P79" s="275" t="str">
        <f>$B$79</f>
        <v xml:space="preserve">Profundidad </v>
      </c>
      <c r="Q79" s="281" t="str">
        <f>$C$79</f>
        <v xml:space="preserve">Temperatura (ªC) </v>
      </c>
      <c r="R79" s="278"/>
      <c r="S79" s="282" t="s">
        <v>270</v>
      </c>
      <c r="T79" s="281" t="s">
        <v>271</v>
      </c>
      <c r="U79" s="275" t="str">
        <f>$B$79</f>
        <v xml:space="preserve">Profundidad </v>
      </c>
      <c r="V79" s="281" t="str">
        <f>$C$79</f>
        <v xml:space="preserve">Temperatura (ªC) </v>
      </c>
      <c r="W79" s="275" t="s">
        <v>270</v>
      </c>
      <c r="X79" s="281" t="s">
        <v>271</v>
      </c>
      <c r="Y79" s="275" t="str">
        <f>$B$79</f>
        <v xml:space="preserve">Profundidad </v>
      </c>
      <c r="Z79" s="281" t="str">
        <f>$C$79</f>
        <v xml:space="preserve">Temperatura (ªC) </v>
      </c>
      <c r="AA79" s="275" t="str">
        <f>$B$79</f>
        <v xml:space="preserve">Profundidad </v>
      </c>
      <c r="AB79" s="281" t="str">
        <f>$C$79</f>
        <v xml:space="preserve">Temperatura (ªC) </v>
      </c>
      <c r="AC79" s="275" t="str">
        <f>$B$79</f>
        <v xml:space="preserve">Profundidad </v>
      </c>
      <c r="AD79" s="281" t="str">
        <f>$C$79</f>
        <v xml:space="preserve">Temperatura (ªC) </v>
      </c>
      <c r="AE79" s="275" t="str">
        <f>$B$79</f>
        <v xml:space="preserve">Profundidad </v>
      </c>
      <c r="AF79" s="281" t="str">
        <f>$C$79</f>
        <v xml:space="preserve">Temperatura (ªC) </v>
      </c>
      <c r="AG79" s="275" t="str">
        <f>$B$79</f>
        <v xml:space="preserve">Profundidad </v>
      </c>
      <c r="AH79" s="281" t="str">
        <f>$C$79</f>
        <v xml:space="preserve">Temperatura (ªC) </v>
      </c>
      <c r="AI79" s="278"/>
      <c r="AJ79" s="275" t="s">
        <v>270</v>
      </c>
      <c r="AK79" s="281" t="s">
        <v>271</v>
      </c>
      <c r="AL79" s="275" t="str">
        <f>$B$79</f>
        <v xml:space="preserve">Profundidad </v>
      </c>
      <c r="AM79" s="281" t="str">
        <f>$C$79</f>
        <v xml:space="preserve">Temperatura (ªC) </v>
      </c>
      <c r="AN79" s="275" t="s">
        <v>270</v>
      </c>
      <c r="AO79" s="281" t="s">
        <v>271</v>
      </c>
      <c r="AP79" s="275" t="str">
        <f>$B$79</f>
        <v xml:space="preserve">Profundidad </v>
      </c>
      <c r="AQ79" s="281" t="str">
        <f>$C$79</f>
        <v xml:space="preserve">Temperatura (ªC) </v>
      </c>
      <c r="AR79" s="275" t="str">
        <f>$B$79</f>
        <v xml:space="preserve">Profundidad </v>
      </c>
      <c r="AS79" s="281" t="str">
        <f>$C$79</f>
        <v xml:space="preserve">Temperatura (ªC) </v>
      </c>
      <c r="AT79" s="275" t="str">
        <f>$B$79</f>
        <v xml:space="preserve">Profundidad </v>
      </c>
      <c r="AU79" s="281" t="str">
        <f>$C$79</f>
        <v xml:space="preserve">Temperatura (ªC) </v>
      </c>
      <c r="AV79" s="275" t="str">
        <f>$B$79</f>
        <v xml:space="preserve">Profundidad </v>
      </c>
      <c r="AW79" s="281" t="str">
        <f>$C$79</f>
        <v xml:space="preserve">Temperatura (ªC) </v>
      </c>
      <c r="AX79" s="275" t="str">
        <f>$B$79</f>
        <v xml:space="preserve">Profundidad </v>
      </c>
      <c r="AY79" s="281" t="str">
        <f>$C$79</f>
        <v xml:space="preserve">Temperatura (ªC) </v>
      </c>
      <c r="AZ79" s="278"/>
      <c r="BA79" s="275" t="s">
        <v>270</v>
      </c>
      <c r="BB79" s="281" t="s">
        <v>271</v>
      </c>
      <c r="BC79" s="275" t="str">
        <f>$B$79</f>
        <v xml:space="preserve">Profundidad </v>
      </c>
      <c r="BD79" s="281" t="str">
        <f>$C$79</f>
        <v xml:space="preserve">Temperatura (ªC) </v>
      </c>
      <c r="BE79" s="281" t="s">
        <v>270</v>
      </c>
      <c r="BF79" s="281" t="s">
        <v>271</v>
      </c>
      <c r="BG79" s="281" t="s">
        <v>270</v>
      </c>
      <c r="BH79" s="281" t="s">
        <v>271</v>
      </c>
      <c r="BI79" s="275" t="str">
        <f>$B$79</f>
        <v xml:space="preserve">Profundidad </v>
      </c>
      <c r="BJ79" s="281" t="str">
        <f>$C$79</f>
        <v xml:space="preserve">Temperatura (ªC) </v>
      </c>
      <c r="BK79" s="275" t="str">
        <f>$B$79</f>
        <v xml:space="preserve">Profundidad </v>
      </c>
      <c r="BL79" s="281" t="str">
        <f>$C$79</f>
        <v xml:space="preserve">Temperatura (ªC) </v>
      </c>
      <c r="BM79" s="275" t="str">
        <f>$B$79</f>
        <v xml:space="preserve">Profundidad </v>
      </c>
      <c r="BN79" s="281" t="str">
        <f>$C$79</f>
        <v xml:space="preserve">Temperatura (ªC) </v>
      </c>
      <c r="BO79" s="275" t="str">
        <f>$B$79</f>
        <v xml:space="preserve">Profundidad </v>
      </c>
      <c r="BP79" s="281" t="str">
        <f>$C$79</f>
        <v xml:space="preserve">Temperatura (ªC) </v>
      </c>
      <c r="BQ79" s="269"/>
    </row>
    <row r="80" spans="2:69" s="269" customFormat="1" x14ac:dyDescent="0.2">
      <c r="B80" s="99">
        <v>1</v>
      </c>
      <c r="C80" s="100">
        <v>19.8</v>
      </c>
      <c r="D80" s="99">
        <v>1</v>
      </c>
      <c r="E80" s="100">
        <v>19.5</v>
      </c>
      <c r="F80" s="99">
        <v>1</v>
      </c>
      <c r="G80" s="100">
        <v>20</v>
      </c>
      <c r="H80" s="99">
        <v>1</v>
      </c>
      <c r="I80" s="100">
        <v>19.8</v>
      </c>
      <c r="J80" s="99">
        <v>1</v>
      </c>
      <c r="K80" s="100">
        <v>19.8</v>
      </c>
      <c r="L80" s="99">
        <v>1</v>
      </c>
      <c r="M80" s="100">
        <v>19.899999999999999</v>
      </c>
      <c r="N80" s="99">
        <v>1</v>
      </c>
      <c r="O80" s="311">
        <v>19.899999999999999</v>
      </c>
      <c r="P80" s="99">
        <v>1</v>
      </c>
      <c r="Q80" s="100">
        <v>19.899999999999999</v>
      </c>
      <c r="S80" s="99">
        <v>1</v>
      </c>
      <c r="T80" s="100">
        <v>20.07</v>
      </c>
      <c r="U80" s="99">
        <v>1</v>
      </c>
      <c r="V80" s="100">
        <v>20.085555555555555</v>
      </c>
      <c r="W80" s="99">
        <v>1</v>
      </c>
      <c r="X80" s="100">
        <v>20.063333333333333</v>
      </c>
      <c r="Y80" s="99">
        <v>1</v>
      </c>
      <c r="Z80" s="100">
        <v>20.010000000000002</v>
      </c>
      <c r="AA80" s="99">
        <v>1</v>
      </c>
      <c r="AB80" s="100">
        <v>19.978750000000002</v>
      </c>
      <c r="AC80" s="99">
        <v>1</v>
      </c>
      <c r="AD80" s="100">
        <v>20.035714285714285</v>
      </c>
      <c r="AE80" s="99">
        <v>1</v>
      </c>
      <c r="AF80" s="100">
        <v>20.613333333333333</v>
      </c>
      <c r="AG80" s="99">
        <v>1</v>
      </c>
      <c r="AH80" s="100">
        <v>19.864999999999998</v>
      </c>
      <c r="AJ80" s="99"/>
      <c r="AK80" s="100"/>
      <c r="AL80" s="99"/>
      <c r="AM80" s="100"/>
      <c r="AN80" s="99"/>
      <c r="AO80" s="100"/>
      <c r="AP80" s="99"/>
      <c r="AQ80" s="100"/>
      <c r="AR80" s="99"/>
      <c r="AS80" s="100"/>
      <c r="AT80" s="99"/>
      <c r="AU80" s="100"/>
      <c r="AV80" s="99"/>
      <c r="AW80" s="100"/>
      <c r="AX80" s="99"/>
      <c r="AY80" s="100"/>
      <c r="BA80" s="99"/>
      <c r="BB80" s="100"/>
      <c r="BC80" s="99"/>
      <c r="BD80" s="100"/>
      <c r="BE80" s="99"/>
      <c r="BF80" s="100"/>
      <c r="BG80" s="99"/>
      <c r="BH80" s="100"/>
      <c r="BI80" s="99"/>
      <c r="BJ80" s="100"/>
      <c r="BK80" s="99"/>
      <c r="BL80" s="100"/>
      <c r="BM80" s="99"/>
      <c r="BN80" s="100"/>
      <c r="BO80" s="99"/>
      <c r="BP80" s="100"/>
    </row>
    <row r="81" spans="2:68" s="269" customFormat="1" x14ac:dyDescent="0.2">
      <c r="B81" s="99">
        <v>2</v>
      </c>
      <c r="C81" s="100">
        <v>19.7</v>
      </c>
      <c r="D81" s="99">
        <v>2</v>
      </c>
      <c r="E81" s="100">
        <v>19.5</v>
      </c>
      <c r="F81" s="99">
        <v>2</v>
      </c>
      <c r="G81" s="100">
        <v>19.8</v>
      </c>
      <c r="H81" s="99">
        <v>2</v>
      </c>
      <c r="I81" s="100">
        <v>19.7</v>
      </c>
      <c r="J81" s="99">
        <v>2</v>
      </c>
      <c r="K81" s="100">
        <v>19.8</v>
      </c>
      <c r="L81" s="99">
        <v>2</v>
      </c>
      <c r="M81" s="100">
        <v>19.8</v>
      </c>
      <c r="N81" s="99"/>
      <c r="O81" s="100"/>
      <c r="P81" s="99">
        <v>2</v>
      </c>
      <c r="Q81" s="100">
        <v>19.8</v>
      </c>
      <c r="S81" s="99">
        <v>2</v>
      </c>
      <c r="T81" s="100">
        <v>20.067999999999998</v>
      </c>
      <c r="U81" s="99">
        <v>2</v>
      </c>
      <c r="V81" s="100">
        <v>20.076000000000001</v>
      </c>
      <c r="W81" s="99">
        <v>2</v>
      </c>
      <c r="X81" s="100">
        <v>19.990000000000002</v>
      </c>
      <c r="Y81" s="99">
        <v>2</v>
      </c>
      <c r="Z81" s="100">
        <v>19.903333333333336</v>
      </c>
      <c r="AA81" s="99">
        <v>2</v>
      </c>
      <c r="AB81" s="100">
        <v>19.924285714285709</v>
      </c>
      <c r="AC81" s="99">
        <v>2</v>
      </c>
      <c r="AD81" s="100">
        <v>20.021666666666665</v>
      </c>
      <c r="AE81" s="99"/>
      <c r="AF81" s="100"/>
      <c r="AG81" s="99">
        <v>2</v>
      </c>
      <c r="AH81" s="100">
        <v>19.855</v>
      </c>
      <c r="AJ81" s="99"/>
      <c r="AK81" s="100"/>
      <c r="AL81" s="99"/>
      <c r="AM81" s="100"/>
      <c r="AN81" s="99"/>
      <c r="AO81" s="100"/>
      <c r="AP81" s="99"/>
      <c r="AQ81" s="100"/>
      <c r="AR81" s="99"/>
      <c r="AS81" s="100"/>
      <c r="AT81" s="99"/>
      <c r="AU81" s="100"/>
      <c r="AV81" s="99"/>
      <c r="AW81" s="100"/>
      <c r="AX81" s="99"/>
      <c r="AY81" s="100"/>
      <c r="BA81" s="99"/>
      <c r="BB81" s="100"/>
      <c r="BC81" s="99"/>
      <c r="BD81" s="100"/>
      <c r="BE81" s="99"/>
      <c r="BF81" s="100"/>
      <c r="BG81" s="99"/>
      <c r="BH81" s="100"/>
      <c r="BI81" s="99"/>
      <c r="BJ81" s="100"/>
      <c r="BK81" s="99"/>
      <c r="BL81" s="100"/>
      <c r="BM81" s="99"/>
      <c r="BN81" s="100"/>
      <c r="BO81" s="99"/>
      <c r="BP81" s="100"/>
    </row>
    <row r="82" spans="2:68" s="269" customFormat="1" x14ac:dyDescent="0.2">
      <c r="B82" s="99">
        <v>3</v>
      </c>
      <c r="C82" s="100">
        <v>19.7</v>
      </c>
      <c r="D82" s="99">
        <v>3</v>
      </c>
      <c r="E82" s="100">
        <v>19.5</v>
      </c>
      <c r="F82" s="99">
        <v>3</v>
      </c>
      <c r="G82" s="100">
        <v>19.7</v>
      </c>
      <c r="H82" s="99">
        <v>3</v>
      </c>
      <c r="I82" s="100">
        <v>19.7</v>
      </c>
      <c r="J82" s="99">
        <v>3</v>
      </c>
      <c r="K82" s="100">
        <v>19.8</v>
      </c>
      <c r="L82" s="99">
        <v>3</v>
      </c>
      <c r="M82" s="100">
        <v>19.8</v>
      </c>
      <c r="N82" s="99"/>
      <c r="O82" s="100"/>
      <c r="P82" s="99">
        <v>3</v>
      </c>
      <c r="Q82" s="100">
        <v>19.8</v>
      </c>
      <c r="S82" s="99">
        <v>3</v>
      </c>
      <c r="T82" s="100">
        <v>20.080000000000005</v>
      </c>
      <c r="U82" s="99">
        <v>3</v>
      </c>
      <c r="V82" s="100">
        <v>20.0825</v>
      </c>
      <c r="W82" s="99">
        <v>3</v>
      </c>
      <c r="X82" s="100">
        <v>19.911666666666665</v>
      </c>
      <c r="Y82" s="99">
        <v>3</v>
      </c>
      <c r="Z82" s="100">
        <v>19.88111111111111</v>
      </c>
      <c r="AA82" s="99">
        <v>3</v>
      </c>
      <c r="AB82" s="100">
        <v>19.891666666666666</v>
      </c>
      <c r="AC82" s="99">
        <v>3</v>
      </c>
      <c r="AD82" s="100">
        <v>19.998571428571427</v>
      </c>
      <c r="AE82" s="99"/>
      <c r="AF82" s="100"/>
      <c r="AG82" s="99">
        <v>3</v>
      </c>
      <c r="AH82" s="100">
        <v>19.846666666666668</v>
      </c>
      <c r="AJ82" s="99"/>
      <c r="AK82" s="100"/>
      <c r="AL82" s="99"/>
      <c r="AM82" s="100"/>
      <c r="AN82" s="99"/>
      <c r="AO82" s="100"/>
      <c r="AP82" s="99"/>
      <c r="AQ82" s="100"/>
      <c r="AR82" s="99"/>
      <c r="AS82" s="100"/>
      <c r="AT82" s="99"/>
      <c r="AU82" s="100"/>
      <c r="AV82" s="99"/>
      <c r="AW82" s="100"/>
      <c r="AX82" s="99"/>
      <c r="AY82" s="100"/>
      <c r="BA82" s="99"/>
      <c r="BB82" s="100"/>
      <c r="BC82" s="99"/>
      <c r="BD82" s="100"/>
      <c r="BE82" s="99"/>
      <c r="BF82" s="100"/>
      <c r="BG82" s="99"/>
      <c r="BH82" s="100"/>
      <c r="BI82" s="99"/>
      <c r="BJ82" s="100"/>
      <c r="BK82" s="99"/>
      <c r="BL82" s="100"/>
      <c r="BM82" s="99"/>
      <c r="BN82" s="100"/>
      <c r="BO82" s="99"/>
      <c r="BP82" s="100"/>
    </row>
    <row r="83" spans="2:68" s="269" customFormat="1" x14ac:dyDescent="0.2">
      <c r="B83" s="99">
        <v>4</v>
      </c>
      <c r="C83" s="100">
        <v>19.7</v>
      </c>
      <c r="D83" s="99">
        <v>4</v>
      </c>
      <c r="E83" s="100">
        <v>19.5</v>
      </c>
      <c r="F83" s="99">
        <v>4</v>
      </c>
      <c r="G83" s="100">
        <v>19.7</v>
      </c>
      <c r="H83" s="99">
        <v>4</v>
      </c>
      <c r="I83" s="100">
        <v>19.7</v>
      </c>
      <c r="J83" s="99">
        <v>4</v>
      </c>
      <c r="K83" s="100">
        <v>19.8</v>
      </c>
      <c r="L83" s="99">
        <v>4</v>
      </c>
      <c r="M83" s="100">
        <v>19.7</v>
      </c>
      <c r="N83" s="99"/>
      <c r="O83" s="100"/>
      <c r="P83" s="99">
        <v>4</v>
      </c>
      <c r="Q83" s="100">
        <v>19.8</v>
      </c>
      <c r="S83" s="99">
        <v>4</v>
      </c>
      <c r="T83" s="100">
        <v>20.080000000000005</v>
      </c>
      <c r="U83" s="99">
        <v>4</v>
      </c>
      <c r="V83" s="100">
        <v>20.079999999999998</v>
      </c>
      <c r="W83" s="99">
        <v>4</v>
      </c>
      <c r="X83" s="100">
        <v>19.899999999999999</v>
      </c>
      <c r="Y83" s="99">
        <v>4</v>
      </c>
      <c r="Z83" s="100">
        <v>19.8675</v>
      </c>
      <c r="AA83" s="99">
        <v>4</v>
      </c>
      <c r="AB83" s="100">
        <v>19.837999999999997</v>
      </c>
      <c r="AC83" s="99">
        <v>4</v>
      </c>
      <c r="AD83" s="100">
        <v>19.968750000000004</v>
      </c>
      <c r="AE83" s="99"/>
      <c r="AF83" s="100"/>
      <c r="AG83" s="99">
        <v>4</v>
      </c>
      <c r="AH83" s="100">
        <v>19.835999999999999</v>
      </c>
      <c r="AJ83" s="99"/>
      <c r="AK83" s="100"/>
      <c r="AL83" s="99"/>
      <c r="AM83" s="100"/>
      <c r="AN83" s="99"/>
      <c r="AO83" s="100"/>
      <c r="AP83" s="99"/>
      <c r="AQ83" s="100"/>
      <c r="AR83" s="99"/>
      <c r="AS83" s="100"/>
      <c r="AT83" s="99"/>
      <c r="AU83" s="100"/>
      <c r="AV83" s="99"/>
      <c r="AW83" s="100"/>
      <c r="AX83" s="99"/>
      <c r="AY83" s="100"/>
      <c r="BA83" s="99"/>
      <c r="BB83" s="100"/>
      <c r="BC83" s="99"/>
      <c r="BD83" s="100"/>
      <c r="BE83" s="99"/>
      <c r="BF83" s="100"/>
      <c r="BG83" s="99"/>
      <c r="BH83" s="100"/>
      <c r="BI83" s="99"/>
      <c r="BJ83" s="100"/>
      <c r="BK83" s="99"/>
      <c r="BL83" s="100"/>
      <c r="BM83" s="99"/>
      <c r="BN83" s="100"/>
      <c r="BO83" s="99"/>
      <c r="BP83" s="100"/>
    </row>
    <row r="84" spans="2:68" s="269" customFormat="1" x14ac:dyDescent="0.2">
      <c r="B84" s="99">
        <v>5</v>
      </c>
      <c r="C84" s="100">
        <v>19.7</v>
      </c>
      <c r="D84" s="99"/>
      <c r="E84" s="100"/>
      <c r="F84" s="99"/>
      <c r="G84" s="100"/>
      <c r="H84" s="99">
        <v>5</v>
      </c>
      <c r="I84" s="100">
        <v>19.7</v>
      </c>
      <c r="J84" s="99">
        <v>5</v>
      </c>
      <c r="K84" s="100">
        <v>19.8</v>
      </c>
      <c r="L84" s="99">
        <v>5</v>
      </c>
      <c r="M84" s="100">
        <v>19.7</v>
      </c>
      <c r="N84" s="99"/>
      <c r="O84" s="100"/>
      <c r="P84" s="99">
        <v>5</v>
      </c>
      <c r="Q84" s="100">
        <v>19.7</v>
      </c>
      <c r="S84" s="99">
        <v>5</v>
      </c>
      <c r="T84" s="100">
        <v>20.080000000000002</v>
      </c>
      <c r="U84" s="99"/>
      <c r="V84" s="100"/>
      <c r="W84" s="99"/>
      <c r="X84" s="100"/>
      <c r="Y84" s="99">
        <v>5</v>
      </c>
      <c r="Z84" s="100">
        <v>19.75</v>
      </c>
      <c r="AA84" s="99">
        <v>5</v>
      </c>
      <c r="AB84" s="100">
        <v>19.843333333333334</v>
      </c>
      <c r="AC84" s="99">
        <v>5</v>
      </c>
      <c r="AD84" s="100">
        <v>19.883749999999999</v>
      </c>
      <c r="AE84" s="99"/>
      <c r="AF84" s="100"/>
      <c r="AG84" s="99">
        <v>5</v>
      </c>
      <c r="AH84" s="100">
        <v>19.824000000000002</v>
      </c>
      <c r="AJ84" s="99"/>
      <c r="AK84" s="100"/>
      <c r="AL84" s="99"/>
      <c r="AM84" s="100"/>
      <c r="AN84" s="99"/>
      <c r="AO84" s="100"/>
      <c r="AP84" s="99"/>
      <c r="AQ84" s="100"/>
      <c r="AR84" s="99"/>
      <c r="AS84" s="100"/>
      <c r="AT84" s="99"/>
      <c r="AU84" s="100"/>
      <c r="AV84" s="99"/>
      <c r="AW84" s="100"/>
      <c r="AX84" s="99"/>
      <c r="AY84" s="100"/>
      <c r="BA84" s="99"/>
      <c r="BB84" s="100"/>
      <c r="BC84" s="99"/>
      <c r="BD84" s="100"/>
      <c r="BE84" s="99"/>
      <c r="BF84" s="100"/>
      <c r="BG84" s="99"/>
      <c r="BH84" s="100"/>
      <c r="BI84" s="99"/>
      <c r="BJ84" s="100"/>
      <c r="BK84" s="99"/>
      <c r="BL84" s="100"/>
      <c r="BM84" s="99"/>
      <c r="BN84" s="100"/>
      <c r="BO84" s="99"/>
      <c r="BP84" s="100"/>
    </row>
    <row r="85" spans="2:68" s="269" customFormat="1" x14ac:dyDescent="0.2">
      <c r="B85" s="99">
        <v>6</v>
      </c>
      <c r="C85" s="100">
        <v>19.7</v>
      </c>
      <c r="D85" s="99"/>
      <c r="E85" s="100"/>
      <c r="F85" s="99"/>
      <c r="G85" s="100"/>
      <c r="H85" s="99">
        <v>6</v>
      </c>
      <c r="I85" s="100">
        <v>19.7</v>
      </c>
      <c r="J85" s="99">
        <v>6</v>
      </c>
      <c r="K85" s="100">
        <v>19.7</v>
      </c>
      <c r="L85" s="99">
        <v>6</v>
      </c>
      <c r="M85" s="100">
        <v>19.7</v>
      </c>
      <c r="N85" s="99"/>
      <c r="O85" s="100"/>
      <c r="P85" s="99">
        <v>6</v>
      </c>
      <c r="Q85" s="100">
        <v>19.7</v>
      </c>
      <c r="S85" s="99">
        <v>6</v>
      </c>
      <c r="T85" s="100">
        <v>20.080000000000002</v>
      </c>
      <c r="U85" s="99"/>
      <c r="V85" s="100"/>
      <c r="W85" s="99"/>
      <c r="X85" s="100"/>
      <c r="Y85" s="99">
        <v>6</v>
      </c>
      <c r="Z85" s="100">
        <v>19.653333333333336</v>
      </c>
      <c r="AA85" s="99">
        <v>6</v>
      </c>
      <c r="AB85" s="100">
        <v>19.84</v>
      </c>
      <c r="AC85" s="99">
        <v>6</v>
      </c>
      <c r="AD85" s="100">
        <v>19.821666666666662</v>
      </c>
      <c r="AE85" s="99"/>
      <c r="AF85" s="100"/>
      <c r="AG85" s="99">
        <v>6</v>
      </c>
      <c r="AH85" s="100">
        <v>19.814</v>
      </c>
      <c r="AJ85" s="99"/>
      <c r="AK85" s="100"/>
      <c r="AL85" s="99"/>
      <c r="AM85" s="100"/>
      <c r="AN85" s="99"/>
      <c r="AO85" s="100"/>
      <c r="AP85" s="99"/>
      <c r="AQ85" s="100"/>
      <c r="AR85" s="99"/>
      <c r="AS85" s="100"/>
      <c r="AT85" s="99"/>
      <c r="AU85" s="100"/>
      <c r="AV85" s="99"/>
      <c r="AW85" s="100"/>
      <c r="AX85" s="99"/>
      <c r="AY85" s="100"/>
      <c r="BA85" s="99"/>
      <c r="BB85" s="100"/>
      <c r="BC85" s="99"/>
      <c r="BD85" s="100"/>
      <c r="BE85" s="99"/>
      <c r="BF85" s="100"/>
      <c r="BG85" s="99"/>
      <c r="BH85" s="100"/>
      <c r="BI85" s="99"/>
      <c r="BJ85" s="100"/>
      <c r="BK85" s="99"/>
      <c r="BL85" s="100"/>
      <c r="BM85" s="99"/>
      <c r="BN85" s="100"/>
      <c r="BO85" s="99"/>
      <c r="BP85" s="100"/>
    </row>
    <row r="86" spans="2:68" s="269" customFormat="1" x14ac:dyDescent="0.2">
      <c r="B86" s="99">
        <v>7</v>
      </c>
      <c r="C86" s="100">
        <v>19.7</v>
      </c>
      <c r="D86" s="99"/>
      <c r="E86" s="100"/>
      <c r="F86" s="99"/>
      <c r="G86" s="100"/>
      <c r="H86" s="99">
        <v>7</v>
      </c>
      <c r="I86" s="100">
        <v>19.7</v>
      </c>
      <c r="J86" s="99">
        <v>7</v>
      </c>
      <c r="K86" s="100">
        <v>19.7</v>
      </c>
      <c r="L86" s="99">
        <v>7</v>
      </c>
      <c r="M86" s="100">
        <v>19.7</v>
      </c>
      <c r="N86" s="99"/>
      <c r="O86" s="100"/>
      <c r="P86" s="99">
        <v>7</v>
      </c>
      <c r="Q86" s="100">
        <v>19.7</v>
      </c>
      <c r="S86" s="99"/>
      <c r="T86" s="100"/>
      <c r="U86" s="99"/>
      <c r="V86" s="100"/>
      <c r="W86" s="99"/>
      <c r="X86" s="100"/>
      <c r="Y86" s="99">
        <v>7</v>
      </c>
      <c r="Z86" s="100">
        <v>19.660000000000004</v>
      </c>
      <c r="AA86" s="99">
        <v>7</v>
      </c>
      <c r="AB86" s="100">
        <v>19.857499999999998</v>
      </c>
      <c r="AC86" s="99">
        <v>7</v>
      </c>
      <c r="AD86" s="100">
        <v>19.800999999999995</v>
      </c>
      <c r="AE86" s="99"/>
      <c r="AF86" s="100"/>
      <c r="AG86" s="99">
        <v>7</v>
      </c>
      <c r="AH86" s="100">
        <v>19.807500000000001</v>
      </c>
      <c r="AJ86" s="99"/>
      <c r="AK86" s="100"/>
      <c r="AL86" s="99"/>
      <c r="AM86" s="100"/>
      <c r="AN86" s="99"/>
      <c r="AO86" s="100"/>
      <c r="AP86" s="99"/>
      <c r="AQ86" s="100"/>
      <c r="AR86" s="99"/>
      <c r="AS86" s="100"/>
      <c r="AT86" s="99"/>
      <c r="AU86" s="100"/>
      <c r="AV86" s="99"/>
      <c r="AW86" s="100"/>
      <c r="AX86" s="99"/>
      <c r="AY86" s="100"/>
      <c r="BA86" s="99"/>
      <c r="BB86" s="100"/>
      <c r="BC86" s="99"/>
      <c r="BD86" s="100"/>
      <c r="BE86" s="99"/>
      <c r="BF86" s="100"/>
      <c r="BG86" s="99"/>
      <c r="BH86" s="100"/>
      <c r="BI86" s="99"/>
      <c r="BJ86" s="100"/>
      <c r="BK86" s="99"/>
      <c r="BL86" s="100"/>
      <c r="BM86" s="99"/>
      <c r="BN86" s="100"/>
      <c r="BO86" s="99"/>
      <c r="BP86" s="100"/>
    </row>
    <row r="87" spans="2:68" s="269" customFormat="1" x14ac:dyDescent="0.2">
      <c r="B87" s="99"/>
      <c r="C87" s="100"/>
      <c r="D87" s="99"/>
      <c r="E87" s="100"/>
      <c r="F87" s="99"/>
      <c r="G87" s="100"/>
      <c r="H87" s="99">
        <v>8</v>
      </c>
      <c r="I87" s="100">
        <v>19.7</v>
      </c>
      <c r="J87" s="99">
        <v>8</v>
      </c>
      <c r="K87" s="100">
        <v>19.7</v>
      </c>
      <c r="L87" s="99">
        <v>8</v>
      </c>
      <c r="M87" s="100">
        <v>19.7</v>
      </c>
      <c r="N87" s="99"/>
      <c r="O87" s="100"/>
      <c r="P87" s="99">
        <v>8</v>
      </c>
      <c r="Q87" s="100">
        <v>19.7</v>
      </c>
      <c r="S87" s="99"/>
      <c r="T87" s="100"/>
      <c r="U87" s="99"/>
      <c r="V87" s="100"/>
      <c r="W87" s="99"/>
      <c r="X87" s="100"/>
      <c r="Y87" s="99">
        <v>8</v>
      </c>
      <c r="Z87" s="100">
        <v>19.651428571428571</v>
      </c>
      <c r="AA87" s="99">
        <v>8</v>
      </c>
      <c r="AB87" s="100">
        <v>19.86</v>
      </c>
      <c r="AC87" s="99">
        <v>8</v>
      </c>
      <c r="AD87" s="100">
        <v>19.775714285714283</v>
      </c>
      <c r="AE87" s="99"/>
      <c r="AF87" s="100"/>
      <c r="AG87" s="99">
        <v>8</v>
      </c>
      <c r="AH87" s="100">
        <v>19.766250000000007</v>
      </c>
      <c r="AJ87" s="99"/>
      <c r="AK87" s="100"/>
      <c r="AL87" s="99"/>
      <c r="AM87" s="100"/>
      <c r="AN87" s="99"/>
      <c r="AO87" s="100"/>
      <c r="AP87" s="99"/>
      <c r="AQ87" s="100"/>
      <c r="AR87" s="99"/>
      <c r="AS87" s="100"/>
      <c r="AT87" s="99"/>
      <c r="AU87" s="100"/>
      <c r="AV87" s="99"/>
      <c r="AW87" s="100"/>
      <c r="AX87" s="99"/>
      <c r="AY87" s="100"/>
      <c r="BA87" s="99"/>
      <c r="BB87" s="100"/>
      <c r="BC87" s="99"/>
      <c r="BD87" s="100"/>
      <c r="BE87" s="99"/>
      <c r="BF87" s="100"/>
      <c r="BG87" s="99"/>
      <c r="BH87" s="100"/>
      <c r="BI87" s="99"/>
      <c r="BJ87" s="100"/>
      <c r="BK87" s="99"/>
      <c r="BL87" s="100"/>
      <c r="BM87" s="99"/>
      <c r="BN87" s="100"/>
      <c r="BO87" s="99"/>
      <c r="BP87" s="100"/>
    </row>
    <row r="88" spans="2:68" s="269" customFormat="1" x14ac:dyDescent="0.2">
      <c r="B88" s="99"/>
      <c r="C88" s="100"/>
      <c r="D88" s="99"/>
      <c r="E88" s="100"/>
      <c r="F88" s="99"/>
      <c r="G88" s="100"/>
      <c r="H88" s="99">
        <v>9</v>
      </c>
      <c r="I88" s="100">
        <v>19.7</v>
      </c>
      <c r="J88" s="99">
        <v>9</v>
      </c>
      <c r="K88" s="100">
        <v>19.7</v>
      </c>
      <c r="L88" s="99">
        <v>9</v>
      </c>
      <c r="M88" s="100">
        <v>19.7</v>
      </c>
      <c r="N88" s="99"/>
      <c r="O88" s="100"/>
      <c r="P88" s="99"/>
      <c r="Q88" s="100"/>
      <c r="S88" s="99"/>
      <c r="T88" s="100"/>
      <c r="U88" s="99"/>
      <c r="V88" s="100"/>
      <c r="W88" s="99"/>
      <c r="X88" s="100"/>
      <c r="Y88" s="99">
        <v>9</v>
      </c>
      <c r="Z88" s="100">
        <v>19.650000000000002</v>
      </c>
      <c r="AA88" s="99"/>
      <c r="AB88" s="100"/>
      <c r="AC88" s="99">
        <v>9</v>
      </c>
      <c r="AD88" s="100">
        <v>19.77</v>
      </c>
      <c r="AE88" s="99"/>
      <c r="AF88" s="100"/>
      <c r="AG88" s="99"/>
      <c r="AH88" s="100"/>
      <c r="AJ88" s="99"/>
      <c r="AK88" s="100"/>
      <c r="AL88" s="99"/>
      <c r="AM88" s="100"/>
      <c r="AN88" s="99"/>
      <c r="AO88" s="100"/>
      <c r="AP88" s="99"/>
      <c r="AQ88" s="100"/>
      <c r="AR88" s="99"/>
      <c r="AS88" s="100"/>
      <c r="AT88" s="99"/>
      <c r="AU88" s="100"/>
      <c r="AV88" s="99"/>
      <c r="AW88" s="100"/>
      <c r="AX88" s="99"/>
      <c r="AY88" s="100"/>
      <c r="BA88" s="99"/>
      <c r="BB88" s="100"/>
      <c r="BC88" s="99"/>
      <c r="BD88" s="100"/>
      <c r="BE88" s="99"/>
      <c r="BF88" s="100"/>
      <c r="BG88" s="99"/>
      <c r="BH88" s="100"/>
      <c r="BI88" s="99"/>
      <c r="BJ88" s="100"/>
      <c r="BK88" s="99"/>
      <c r="BL88" s="100"/>
      <c r="BM88" s="99"/>
      <c r="BN88" s="100"/>
      <c r="BO88" s="99"/>
      <c r="BP88" s="100"/>
    </row>
    <row r="89" spans="2:68" s="269" customFormat="1" x14ac:dyDescent="0.2">
      <c r="B89" s="99"/>
      <c r="C89" s="100"/>
      <c r="D89" s="99"/>
      <c r="E89" s="100"/>
      <c r="F89" s="99"/>
      <c r="G89" s="100"/>
      <c r="H89" s="99">
        <v>10</v>
      </c>
      <c r="I89" s="100">
        <v>19.7</v>
      </c>
      <c r="J89" s="99">
        <v>10</v>
      </c>
      <c r="K89" s="100">
        <v>19.7</v>
      </c>
      <c r="L89" s="99"/>
      <c r="M89" s="100"/>
      <c r="N89" s="99"/>
      <c r="O89" s="100"/>
      <c r="P89" s="99"/>
      <c r="Q89" s="100"/>
      <c r="S89" s="99"/>
      <c r="T89" s="100"/>
      <c r="U89" s="99"/>
      <c r="V89" s="100"/>
      <c r="W89" s="99"/>
      <c r="X89" s="100"/>
      <c r="Y89" s="99">
        <v>10</v>
      </c>
      <c r="Z89" s="100">
        <v>19.662222222222223</v>
      </c>
      <c r="AA89" s="99"/>
      <c r="AB89" s="100"/>
      <c r="AC89" s="99"/>
      <c r="AD89" s="100"/>
      <c r="AE89" s="99"/>
      <c r="AF89" s="100"/>
      <c r="AG89" s="99"/>
      <c r="AH89" s="100"/>
      <c r="AJ89" s="99"/>
      <c r="AK89" s="100"/>
      <c r="AL89" s="99"/>
      <c r="AM89" s="100"/>
      <c r="AN89" s="99"/>
      <c r="AO89" s="100"/>
      <c r="AP89" s="99"/>
      <c r="AQ89" s="100"/>
      <c r="AR89" s="99"/>
      <c r="AS89" s="100"/>
      <c r="AT89" s="99"/>
      <c r="AU89" s="100"/>
      <c r="AV89" s="99"/>
      <c r="AW89" s="100"/>
      <c r="AX89" s="99"/>
      <c r="AY89" s="100"/>
      <c r="BA89" s="99"/>
      <c r="BB89" s="100"/>
      <c r="BC89" s="99"/>
      <c r="BD89" s="100"/>
      <c r="BE89" s="99"/>
      <c r="BF89" s="100"/>
      <c r="BG89" s="99"/>
      <c r="BH89" s="100"/>
      <c r="BI89" s="99"/>
      <c r="BJ89" s="100"/>
      <c r="BK89" s="99"/>
      <c r="BL89" s="100"/>
      <c r="BM89" s="99"/>
      <c r="BN89" s="100"/>
      <c r="BO89" s="99"/>
      <c r="BP89" s="100"/>
    </row>
    <row r="90" spans="2:68" s="269" customFormat="1" x14ac:dyDescent="0.2">
      <c r="B90" s="99"/>
      <c r="C90" s="100"/>
      <c r="D90" s="99"/>
      <c r="E90" s="100"/>
      <c r="F90" s="99"/>
      <c r="G90" s="100"/>
      <c r="H90" s="99">
        <v>11</v>
      </c>
      <c r="I90" s="100">
        <v>19.7</v>
      </c>
      <c r="J90" s="99"/>
      <c r="K90" s="100"/>
      <c r="L90" s="99"/>
      <c r="M90" s="100"/>
      <c r="N90" s="99"/>
      <c r="O90" s="100"/>
      <c r="P90" s="99"/>
      <c r="Q90" s="100"/>
      <c r="S90" s="99"/>
      <c r="T90" s="100"/>
      <c r="U90" s="99"/>
      <c r="V90" s="100"/>
      <c r="W90" s="99"/>
      <c r="X90" s="100"/>
      <c r="Y90" s="99">
        <v>11</v>
      </c>
      <c r="Z90" s="100">
        <v>19.657142857142862</v>
      </c>
      <c r="AA90" s="99"/>
      <c r="AB90" s="100"/>
      <c r="AC90" s="99"/>
      <c r="AD90" s="100"/>
      <c r="AE90" s="99"/>
      <c r="AF90" s="100"/>
      <c r="AG90" s="99"/>
      <c r="AH90" s="100"/>
      <c r="AJ90" s="99"/>
      <c r="AK90" s="100"/>
      <c r="AL90" s="99"/>
      <c r="AM90" s="100"/>
      <c r="AN90" s="99"/>
      <c r="AO90" s="100"/>
      <c r="AP90" s="99"/>
      <c r="AQ90" s="100"/>
      <c r="AR90" s="99"/>
      <c r="AS90" s="100"/>
      <c r="AT90" s="99"/>
      <c r="AU90" s="100"/>
      <c r="AV90" s="99"/>
      <c r="AW90" s="100"/>
      <c r="AX90" s="99"/>
      <c r="AY90" s="100"/>
      <c r="BA90" s="99"/>
      <c r="BB90" s="100"/>
      <c r="BC90" s="99"/>
      <c r="BD90" s="100"/>
      <c r="BE90" s="99"/>
      <c r="BF90" s="100"/>
      <c r="BG90" s="99"/>
      <c r="BH90" s="100"/>
      <c r="BI90" s="99"/>
      <c r="BJ90" s="100"/>
      <c r="BK90" s="99"/>
      <c r="BL90" s="100"/>
      <c r="BM90" s="99"/>
      <c r="BN90" s="100"/>
      <c r="BO90" s="99"/>
      <c r="BP90" s="100"/>
    </row>
    <row r="91" spans="2:68" s="269" customFormat="1" x14ac:dyDescent="0.2">
      <c r="B91" s="99"/>
      <c r="C91" s="100"/>
      <c r="D91" s="99"/>
      <c r="E91" s="100"/>
      <c r="F91" s="99"/>
      <c r="G91" s="100"/>
      <c r="H91" s="99">
        <v>12</v>
      </c>
      <c r="I91" s="100">
        <v>19.7</v>
      </c>
      <c r="J91" s="99"/>
      <c r="K91" s="100"/>
      <c r="L91" s="99"/>
      <c r="M91" s="100"/>
      <c r="N91" s="99"/>
      <c r="O91" s="100"/>
      <c r="P91" s="99"/>
      <c r="Q91" s="100"/>
      <c r="S91" s="99"/>
      <c r="T91" s="100"/>
      <c r="U91" s="99"/>
      <c r="V91" s="100"/>
      <c r="W91" s="99"/>
      <c r="X91" s="100"/>
      <c r="Y91" s="99">
        <v>12</v>
      </c>
      <c r="Z91" s="100">
        <v>19.670000000000002</v>
      </c>
      <c r="AA91" s="99"/>
      <c r="AB91" s="100"/>
      <c r="AC91" s="99"/>
      <c r="AD91" s="100"/>
      <c r="AE91" s="99"/>
      <c r="AF91" s="100"/>
      <c r="AG91" s="99"/>
      <c r="AH91" s="100"/>
      <c r="AJ91" s="99"/>
      <c r="AK91" s="100"/>
      <c r="AL91" s="99"/>
      <c r="AM91" s="100"/>
      <c r="AN91" s="99"/>
      <c r="AO91" s="100"/>
      <c r="AP91" s="99"/>
      <c r="AQ91" s="100"/>
      <c r="AR91" s="99"/>
      <c r="AS91" s="100"/>
      <c r="AT91" s="99"/>
      <c r="AU91" s="100"/>
      <c r="AV91" s="99"/>
      <c r="AW91" s="100"/>
      <c r="AX91" s="99"/>
      <c r="AY91" s="100"/>
      <c r="BA91" s="99"/>
      <c r="BB91" s="100"/>
      <c r="BC91" s="99"/>
      <c r="BD91" s="100"/>
      <c r="BE91" s="99"/>
      <c r="BF91" s="100"/>
      <c r="BG91" s="99"/>
      <c r="BH91" s="100"/>
      <c r="BI91" s="99"/>
      <c r="BJ91" s="100"/>
      <c r="BK91" s="99"/>
      <c r="BL91" s="100"/>
      <c r="BM91" s="99"/>
      <c r="BN91" s="100"/>
      <c r="BO91" s="99"/>
      <c r="BP91" s="100"/>
    </row>
    <row r="92" spans="2:68" s="269" customFormat="1" x14ac:dyDescent="0.2">
      <c r="B92" s="99"/>
      <c r="C92" s="100"/>
      <c r="D92" s="99"/>
      <c r="E92" s="100"/>
      <c r="F92" s="99"/>
      <c r="G92" s="100"/>
      <c r="H92" s="99"/>
      <c r="I92" s="100"/>
      <c r="J92" s="99"/>
      <c r="K92" s="100"/>
      <c r="L92" s="99"/>
      <c r="M92" s="100"/>
      <c r="N92" s="99"/>
      <c r="O92" s="100"/>
      <c r="P92" s="99"/>
      <c r="Q92" s="100"/>
      <c r="S92" s="99"/>
      <c r="T92" s="100"/>
      <c r="U92" s="99"/>
      <c r="V92" s="100"/>
      <c r="W92" s="99"/>
      <c r="X92" s="100"/>
      <c r="Y92" s="99"/>
      <c r="Z92" s="100"/>
      <c r="AA92" s="99"/>
      <c r="AB92" s="100"/>
      <c r="AC92" s="99"/>
      <c r="AD92" s="100"/>
      <c r="AE92" s="99"/>
      <c r="AF92" s="100"/>
      <c r="AG92" s="99"/>
      <c r="AH92" s="100"/>
      <c r="AJ92" s="99"/>
      <c r="AK92" s="100"/>
      <c r="AL92" s="99"/>
      <c r="AM92" s="100"/>
      <c r="AN92" s="99"/>
      <c r="AO92" s="100"/>
      <c r="AP92" s="99"/>
      <c r="AQ92" s="100"/>
      <c r="AR92" s="99"/>
      <c r="AS92" s="100"/>
      <c r="AT92" s="99"/>
      <c r="AU92" s="100"/>
      <c r="AV92" s="99"/>
      <c r="AW92" s="100"/>
      <c r="AX92" s="99"/>
      <c r="AY92" s="100"/>
      <c r="BA92" s="99"/>
      <c r="BB92" s="100"/>
      <c r="BC92" s="99"/>
      <c r="BD92" s="100"/>
      <c r="BE92" s="99"/>
      <c r="BF92" s="100"/>
      <c r="BG92" s="99"/>
      <c r="BH92" s="100"/>
      <c r="BI92" s="99"/>
      <c r="BJ92" s="100"/>
      <c r="BK92" s="99"/>
      <c r="BL92" s="100"/>
      <c r="BM92" s="99"/>
      <c r="BN92" s="100"/>
      <c r="BO92" s="99"/>
      <c r="BP92" s="100"/>
    </row>
    <row r="93" spans="2:68" s="269" customFormat="1" x14ac:dyDescent="0.2">
      <c r="B93" s="99"/>
      <c r="C93" s="100"/>
      <c r="D93" s="99"/>
      <c r="E93" s="100"/>
      <c r="F93" s="99"/>
      <c r="G93" s="100"/>
      <c r="H93" s="99"/>
      <c r="I93" s="100"/>
      <c r="J93" s="99"/>
      <c r="K93" s="100"/>
      <c r="L93" s="99"/>
      <c r="M93" s="100"/>
      <c r="N93" s="99"/>
      <c r="O93" s="100"/>
      <c r="P93" s="99"/>
      <c r="Q93" s="100"/>
      <c r="S93" s="99"/>
      <c r="T93" s="100"/>
      <c r="U93" s="99"/>
      <c r="V93" s="100"/>
      <c r="W93" s="99"/>
      <c r="X93" s="100"/>
      <c r="Y93" s="99"/>
      <c r="Z93" s="100"/>
      <c r="AA93" s="99"/>
      <c r="AB93" s="100"/>
      <c r="AC93" s="99"/>
      <c r="AD93" s="100"/>
      <c r="AE93" s="99"/>
      <c r="AF93" s="100"/>
      <c r="AG93" s="99"/>
      <c r="AH93" s="100"/>
      <c r="AJ93" s="99"/>
      <c r="AK93" s="100"/>
      <c r="AL93" s="99"/>
      <c r="AM93" s="100"/>
      <c r="AN93" s="99"/>
      <c r="AO93" s="100"/>
      <c r="AP93" s="99"/>
      <c r="AQ93" s="100"/>
      <c r="AR93" s="99"/>
      <c r="AS93" s="100"/>
      <c r="AT93" s="99"/>
      <c r="AU93" s="100"/>
      <c r="AV93" s="99"/>
      <c r="AW93" s="100"/>
      <c r="AX93" s="99"/>
      <c r="AY93" s="100"/>
      <c r="BA93" s="99"/>
      <c r="BB93" s="100"/>
      <c r="BC93" s="99"/>
      <c r="BD93" s="100"/>
      <c r="BE93" s="99"/>
      <c r="BF93" s="100"/>
      <c r="BG93" s="99"/>
      <c r="BH93" s="100"/>
      <c r="BI93" s="99"/>
      <c r="BJ93" s="100"/>
      <c r="BK93" s="99"/>
      <c r="BL93" s="100"/>
      <c r="BM93" s="99"/>
      <c r="BN93" s="100"/>
      <c r="BO93" s="99"/>
      <c r="BP93" s="100"/>
    </row>
    <row r="94" spans="2:68" s="269" customFormat="1" x14ac:dyDescent="0.2">
      <c r="B94" s="99"/>
      <c r="C94" s="100"/>
      <c r="D94" s="99"/>
      <c r="E94" s="100"/>
      <c r="F94" s="99"/>
      <c r="G94" s="100"/>
      <c r="H94" s="99"/>
      <c r="I94" s="100"/>
      <c r="J94" s="99"/>
      <c r="K94" s="100"/>
      <c r="L94" s="99"/>
      <c r="M94" s="100"/>
      <c r="N94" s="99"/>
      <c r="O94" s="100"/>
      <c r="P94" s="99"/>
      <c r="Q94" s="100"/>
      <c r="S94" s="99"/>
      <c r="T94" s="100"/>
      <c r="U94" s="99"/>
      <c r="V94" s="100"/>
      <c r="W94" s="99"/>
      <c r="X94" s="100"/>
      <c r="Y94" s="99"/>
      <c r="Z94" s="100"/>
      <c r="AA94" s="99"/>
      <c r="AB94" s="100"/>
      <c r="AC94" s="99"/>
      <c r="AD94" s="100"/>
      <c r="AE94" s="99"/>
      <c r="AF94" s="100"/>
      <c r="AG94" s="99"/>
      <c r="AH94" s="100"/>
      <c r="AJ94" s="99"/>
      <c r="AK94" s="100"/>
      <c r="AL94" s="99"/>
      <c r="AM94" s="100"/>
      <c r="AN94" s="99"/>
      <c r="AO94" s="100"/>
      <c r="AP94" s="99"/>
      <c r="AQ94" s="100"/>
      <c r="AR94" s="99"/>
      <c r="AS94" s="100"/>
      <c r="AT94" s="99"/>
      <c r="AU94" s="100"/>
      <c r="AV94" s="99"/>
      <c r="AW94" s="100"/>
      <c r="AX94" s="99"/>
      <c r="AY94" s="100"/>
      <c r="BA94" s="99"/>
      <c r="BB94" s="100"/>
      <c r="BC94" s="99"/>
      <c r="BD94" s="100"/>
      <c r="BE94" s="99"/>
      <c r="BF94" s="100"/>
      <c r="BG94" s="99"/>
      <c r="BH94" s="100"/>
      <c r="BI94" s="99"/>
      <c r="BJ94" s="100"/>
      <c r="BK94" s="99"/>
      <c r="BL94" s="100"/>
      <c r="BM94" s="99"/>
      <c r="BN94" s="100"/>
      <c r="BO94" s="99"/>
      <c r="BP94" s="100"/>
    </row>
    <row r="95" spans="2:68" s="269" customFormat="1" x14ac:dyDescent="0.2">
      <c r="B95" s="99"/>
      <c r="C95" s="100"/>
      <c r="D95" s="99"/>
      <c r="E95" s="100"/>
      <c r="F95" s="99"/>
      <c r="G95" s="100"/>
      <c r="H95" s="99"/>
      <c r="I95" s="100"/>
      <c r="J95" s="99"/>
      <c r="K95" s="100"/>
      <c r="L95" s="99"/>
      <c r="M95" s="100"/>
      <c r="N95" s="99"/>
      <c r="O95" s="100"/>
      <c r="P95" s="99"/>
      <c r="Q95" s="100"/>
      <c r="S95" s="99"/>
      <c r="T95" s="100"/>
      <c r="U95" s="99"/>
      <c r="V95" s="100"/>
      <c r="W95" s="99"/>
      <c r="X95" s="100"/>
      <c r="Y95" s="99"/>
      <c r="Z95" s="100"/>
      <c r="AA95" s="99"/>
      <c r="AB95" s="100"/>
      <c r="AC95" s="99"/>
      <c r="AD95" s="100"/>
      <c r="AE95" s="99"/>
      <c r="AF95" s="100"/>
      <c r="AG95" s="99"/>
      <c r="AH95" s="100"/>
      <c r="AJ95" s="99"/>
      <c r="AK95" s="100"/>
      <c r="AL95" s="99"/>
      <c r="AM95" s="100"/>
      <c r="AN95" s="99"/>
      <c r="AO95" s="100"/>
      <c r="AP95" s="99"/>
      <c r="AQ95" s="100"/>
      <c r="AR95" s="99"/>
      <c r="AS95" s="100"/>
      <c r="AT95" s="99"/>
      <c r="AU95" s="100"/>
      <c r="AV95" s="99"/>
      <c r="AW95" s="100"/>
      <c r="AX95" s="99"/>
      <c r="AY95" s="100"/>
      <c r="BA95" s="99"/>
      <c r="BB95" s="100"/>
      <c r="BC95" s="99"/>
      <c r="BD95" s="100"/>
      <c r="BE95" s="99"/>
      <c r="BF95" s="100"/>
      <c r="BG95" s="99"/>
      <c r="BH95" s="100"/>
      <c r="BI95" s="99"/>
      <c r="BJ95" s="100"/>
      <c r="BK95" s="99"/>
      <c r="BL95" s="100"/>
      <c r="BM95" s="99"/>
      <c r="BN95" s="100"/>
      <c r="BO95" s="99"/>
      <c r="BP95" s="100"/>
    </row>
    <row r="96" spans="2:68" s="269" customFormat="1" x14ac:dyDescent="0.2">
      <c r="B96" s="99"/>
      <c r="C96" s="100"/>
      <c r="D96" s="99"/>
      <c r="E96" s="100"/>
      <c r="F96" s="99"/>
      <c r="G96" s="100"/>
      <c r="H96" s="99"/>
      <c r="I96" s="100"/>
      <c r="J96" s="99"/>
      <c r="K96" s="100"/>
      <c r="L96" s="99"/>
      <c r="M96" s="100"/>
      <c r="N96" s="99"/>
      <c r="O96" s="100"/>
      <c r="P96" s="99"/>
      <c r="Q96" s="100"/>
      <c r="S96" s="99"/>
      <c r="T96" s="100"/>
      <c r="U96" s="99"/>
      <c r="V96" s="100"/>
      <c r="W96" s="99"/>
      <c r="X96" s="100"/>
      <c r="Y96" s="99"/>
      <c r="Z96" s="100"/>
      <c r="AA96" s="99"/>
      <c r="AB96" s="100"/>
      <c r="AC96" s="99"/>
      <c r="AD96" s="100"/>
      <c r="AE96" s="99"/>
      <c r="AF96" s="100"/>
      <c r="AG96" s="99"/>
      <c r="AH96" s="100"/>
      <c r="AJ96" s="99"/>
      <c r="AK96" s="100"/>
      <c r="AL96" s="99"/>
      <c r="AM96" s="100"/>
      <c r="AN96" s="99"/>
      <c r="AO96" s="100"/>
      <c r="AP96" s="99"/>
      <c r="AQ96" s="100"/>
      <c r="AR96" s="99"/>
      <c r="AS96" s="100"/>
      <c r="AT96" s="99"/>
      <c r="AU96" s="100"/>
      <c r="AV96" s="99"/>
      <c r="AW96" s="100"/>
      <c r="AX96" s="99"/>
      <c r="AY96" s="100"/>
      <c r="BA96" s="99"/>
      <c r="BB96" s="100"/>
      <c r="BC96" s="99"/>
      <c r="BD96" s="100"/>
      <c r="BE96" s="99"/>
      <c r="BF96" s="100"/>
      <c r="BG96" s="99"/>
      <c r="BH96" s="100"/>
      <c r="BI96" s="99"/>
      <c r="BJ96" s="100"/>
      <c r="BK96" s="99"/>
      <c r="BL96" s="100"/>
      <c r="BM96" s="99"/>
      <c r="BN96" s="100"/>
      <c r="BO96" s="99"/>
      <c r="BP96" s="100"/>
    </row>
    <row r="97" spans="2:68" s="269" customFormat="1" x14ac:dyDescent="0.2">
      <c r="B97" s="99"/>
      <c r="C97" s="100"/>
      <c r="D97" s="99"/>
      <c r="E97" s="100"/>
      <c r="F97" s="99"/>
      <c r="G97" s="100"/>
      <c r="H97" s="99"/>
      <c r="I97" s="100"/>
      <c r="J97" s="99"/>
      <c r="K97" s="100"/>
      <c r="L97" s="99"/>
      <c r="M97" s="100"/>
      <c r="N97" s="99"/>
      <c r="O97" s="100"/>
      <c r="P97" s="99"/>
      <c r="Q97" s="100"/>
      <c r="S97" s="99"/>
      <c r="T97" s="100"/>
      <c r="U97" s="99"/>
      <c r="V97" s="100"/>
      <c r="W97" s="99"/>
      <c r="X97" s="100"/>
      <c r="Y97" s="99"/>
      <c r="Z97" s="100"/>
      <c r="AA97" s="99"/>
      <c r="AB97" s="100"/>
      <c r="AC97" s="99"/>
      <c r="AD97" s="100"/>
      <c r="AE97" s="99"/>
      <c r="AF97" s="100"/>
      <c r="AG97" s="99"/>
      <c r="AH97" s="100"/>
      <c r="AJ97" s="99"/>
      <c r="AK97" s="100"/>
      <c r="AL97" s="99"/>
      <c r="AM97" s="100"/>
      <c r="AN97" s="99"/>
      <c r="AO97" s="100"/>
      <c r="AP97" s="99"/>
      <c r="AQ97" s="100"/>
      <c r="AR97" s="99"/>
      <c r="AS97" s="100"/>
      <c r="AT97" s="99"/>
      <c r="AU97" s="100"/>
      <c r="AV97" s="99"/>
      <c r="AW97" s="100"/>
      <c r="AX97" s="99"/>
      <c r="AY97" s="100"/>
      <c r="BA97" s="99"/>
      <c r="BB97" s="100"/>
      <c r="BC97" s="99"/>
      <c r="BD97" s="100"/>
      <c r="BE97" s="99"/>
      <c r="BF97" s="100"/>
      <c r="BG97" s="99"/>
      <c r="BH97" s="100"/>
      <c r="BI97" s="99"/>
      <c r="BJ97" s="100"/>
      <c r="BK97" s="99"/>
      <c r="BL97" s="100"/>
      <c r="BM97" s="99"/>
      <c r="BN97" s="100"/>
      <c r="BO97" s="99"/>
      <c r="BP97" s="100"/>
    </row>
    <row r="98" spans="2:68" s="269" customFormat="1" x14ac:dyDescent="0.2">
      <c r="B98" s="99"/>
      <c r="C98" s="100"/>
      <c r="D98" s="99"/>
      <c r="E98" s="100"/>
      <c r="F98" s="99"/>
      <c r="G98" s="100"/>
      <c r="H98" s="99"/>
      <c r="I98" s="100"/>
      <c r="J98" s="99"/>
      <c r="K98" s="100"/>
      <c r="L98" s="99"/>
      <c r="M98" s="100"/>
      <c r="N98" s="99"/>
      <c r="O98" s="100"/>
      <c r="P98" s="99"/>
      <c r="Q98" s="100"/>
      <c r="S98" s="99"/>
      <c r="T98" s="100"/>
      <c r="U98" s="99"/>
      <c r="V98" s="100"/>
      <c r="W98" s="99"/>
      <c r="X98" s="100"/>
      <c r="Y98" s="99"/>
      <c r="Z98" s="100"/>
      <c r="AA98" s="99"/>
      <c r="AB98" s="100"/>
      <c r="AC98" s="99"/>
      <c r="AD98" s="100"/>
      <c r="AE98" s="99"/>
      <c r="AF98" s="100"/>
      <c r="AG98" s="99"/>
      <c r="AH98" s="100"/>
      <c r="AJ98" s="99"/>
      <c r="AK98" s="100"/>
      <c r="AL98" s="99"/>
      <c r="AM98" s="100"/>
      <c r="AN98" s="99"/>
      <c r="AO98" s="100"/>
      <c r="AP98" s="99"/>
      <c r="AQ98" s="100"/>
      <c r="AR98" s="99"/>
      <c r="AS98" s="100"/>
      <c r="AT98" s="99"/>
      <c r="AU98" s="100"/>
      <c r="AV98" s="99"/>
      <c r="AW98" s="100"/>
      <c r="AX98" s="99"/>
      <c r="AY98" s="100"/>
      <c r="BA98" s="99"/>
      <c r="BB98" s="100"/>
      <c r="BC98" s="99"/>
      <c r="BD98" s="100"/>
      <c r="BE98" s="99"/>
      <c r="BF98" s="100"/>
      <c r="BG98" s="99"/>
      <c r="BH98" s="100"/>
      <c r="BI98" s="99"/>
      <c r="BJ98" s="100"/>
      <c r="BK98" s="99"/>
      <c r="BL98" s="100"/>
      <c r="BM98" s="99"/>
      <c r="BN98" s="100"/>
      <c r="BO98" s="99"/>
      <c r="BP98" s="100"/>
    </row>
    <row r="99" spans="2:68" s="269" customFormat="1" x14ac:dyDescent="0.2">
      <c r="B99" s="99"/>
      <c r="C99" s="100"/>
      <c r="D99" s="99"/>
      <c r="E99" s="100"/>
      <c r="F99" s="99"/>
      <c r="G99" s="100"/>
      <c r="H99" s="99"/>
      <c r="I99" s="100"/>
      <c r="J99" s="99"/>
      <c r="K99" s="100"/>
      <c r="L99" s="99"/>
      <c r="M99" s="100"/>
      <c r="N99" s="99"/>
      <c r="O99" s="100"/>
      <c r="P99" s="99"/>
      <c r="Q99" s="100"/>
      <c r="S99" s="99"/>
      <c r="T99" s="100"/>
      <c r="U99" s="99"/>
      <c r="V99" s="100"/>
      <c r="W99" s="99"/>
      <c r="X99" s="100"/>
      <c r="Y99" s="99"/>
      <c r="Z99" s="100"/>
      <c r="AA99" s="99"/>
      <c r="AB99" s="100"/>
      <c r="AC99" s="99"/>
      <c r="AD99" s="100"/>
      <c r="AE99" s="99"/>
      <c r="AF99" s="100"/>
      <c r="AG99" s="99"/>
      <c r="AH99" s="100"/>
      <c r="AJ99" s="99"/>
      <c r="AK99" s="100"/>
      <c r="AL99" s="99"/>
      <c r="AM99" s="100"/>
      <c r="AN99" s="99"/>
      <c r="AO99" s="100"/>
      <c r="AP99" s="99"/>
      <c r="AQ99" s="100"/>
      <c r="AR99" s="99"/>
      <c r="AS99" s="100"/>
      <c r="AT99" s="99"/>
      <c r="AU99" s="100"/>
      <c r="AV99" s="99"/>
      <c r="AW99" s="100"/>
      <c r="AX99" s="99"/>
      <c r="AY99" s="100"/>
      <c r="BA99" s="99"/>
      <c r="BB99" s="100"/>
      <c r="BC99" s="99"/>
      <c r="BD99" s="100"/>
      <c r="BE99" s="99"/>
      <c r="BF99" s="100"/>
      <c r="BG99" s="99"/>
      <c r="BH99" s="100"/>
      <c r="BI99" s="99"/>
      <c r="BJ99" s="100"/>
      <c r="BK99" s="99"/>
      <c r="BL99" s="100"/>
      <c r="BM99" s="99"/>
      <c r="BN99" s="100"/>
      <c r="BO99" s="99"/>
      <c r="BP99" s="100"/>
    </row>
    <row r="100" spans="2:68" s="269" customFormat="1" x14ac:dyDescent="0.2">
      <c r="B100" s="99"/>
      <c r="C100" s="100"/>
      <c r="D100" s="99"/>
      <c r="E100" s="100"/>
      <c r="F100" s="99"/>
      <c r="G100" s="100"/>
      <c r="H100" s="99"/>
      <c r="I100" s="100"/>
      <c r="J100" s="99"/>
      <c r="K100" s="100"/>
      <c r="L100" s="99"/>
      <c r="M100" s="100"/>
      <c r="N100" s="99"/>
      <c r="O100" s="100"/>
      <c r="P100" s="99"/>
      <c r="Q100" s="100"/>
      <c r="S100" s="99"/>
      <c r="T100" s="100"/>
      <c r="U100" s="99"/>
      <c r="V100" s="100"/>
      <c r="W100" s="99"/>
      <c r="X100" s="100"/>
      <c r="Y100" s="99"/>
      <c r="Z100" s="100"/>
      <c r="AA100" s="99"/>
      <c r="AB100" s="100"/>
      <c r="AC100" s="99"/>
      <c r="AD100" s="100"/>
      <c r="AE100" s="99"/>
      <c r="AF100" s="100"/>
      <c r="AG100" s="99"/>
      <c r="AH100" s="100"/>
      <c r="AJ100" s="99"/>
      <c r="AK100" s="100"/>
      <c r="AL100" s="99"/>
      <c r="AM100" s="100"/>
      <c r="AN100" s="99"/>
      <c r="AO100" s="100"/>
      <c r="AP100" s="99"/>
      <c r="AQ100" s="100"/>
      <c r="AR100" s="99"/>
      <c r="AS100" s="100"/>
      <c r="AT100" s="99"/>
      <c r="AU100" s="100"/>
      <c r="AV100" s="99"/>
      <c r="AW100" s="100"/>
      <c r="AX100" s="99"/>
      <c r="AY100" s="100"/>
      <c r="BA100" s="99"/>
      <c r="BB100" s="100"/>
      <c r="BC100" s="99"/>
      <c r="BD100" s="100"/>
      <c r="BE100" s="99"/>
      <c r="BF100" s="100"/>
      <c r="BG100" s="99"/>
      <c r="BH100" s="100"/>
      <c r="BI100" s="99"/>
      <c r="BJ100" s="100"/>
      <c r="BK100" s="99"/>
      <c r="BL100" s="100"/>
      <c r="BM100" s="99"/>
      <c r="BN100" s="100"/>
      <c r="BO100" s="99"/>
      <c r="BP100" s="100"/>
    </row>
    <row r="101" spans="2:68" s="269" customFormat="1" x14ac:dyDescent="0.2">
      <c r="B101" s="99"/>
      <c r="C101" s="100"/>
      <c r="D101" s="99"/>
      <c r="E101" s="100"/>
      <c r="F101" s="99"/>
      <c r="G101" s="100"/>
      <c r="H101" s="99"/>
      <c r="I101" s="100"/>
      <c r="J101" s="99"/>
      <c r="K101" s="100"/>
      <c r="L101" s="99"/>
      <c r="M101" s="100"/>
      <c r="N101" s="99"/>
      <c r="O101" s="100"/>
      <c r="P101" s="99"/>
      <c r="Q101" s="100"/>
      <c r="S101" s="99"/>
      <c r="T101" s="100"/>
      <c r="U101" s="99"/>
      <c r="V101" s="100"/>
      <c r="W101" s="99"/>
      <c r="X101" s="100"/>
      <c r="Y101" s="99"/>
      <c r="Z101" s="100"/>
      <c r="AA101" s="99"/>
      <c r="AB101" s="100"/>
      <c r="AC101" s="99"/>
      <c r="AD101" s="100"/>
      <c r="AE101" s="99"/>
      <c r="AF101" s="100"/>
      <c r="AG101" s="99"/>
      <c r="AH101" s="100"/>
      <c r="AJ101" s="99"/>
      <c r="AK101" s="100"/>
      <c r="AL101" s="99"/>
      <c r="AM101" s="100"/>
      <c r="AN101" s="99"/>
      <c r="AO101" s="100"/>
      <c r="AP101" s="99"/>
      <c r="AQ101" s="100"/>
      <c r="AR101" s="99"/>
      <c r="AS101" s="100"/>
      <c r="AT101" s="99"/>
      <c r="AU101" s="100"/>
      <c r="AV101" s="99"/>
      <c r="AW101" s="100"/>
      <c r="AX101" s="99"/>
      <c r="AY101" s="100"/>
      <c r="BA101" s="99"/>
      <c r="BB101" s="100"/>
      <c r="BC101" s="99"/>
      <c r="BD101" s="100"/>
      <c r="BE101" s="99"/>
      <c r="BF101" s="100"/>
      <c r="BG101" s="99"/>
      <c r="BH101" s="100"/>
      <c r="BI101" s="99"/>
      <c r="BJ101" s="100"/>
      <c r="BK101" s="99"/>
      <c r="BL101" s="100"/>
      <c r="BM101" s="99"/>
      <c r="BN101" s="100"/>
      <c r="BO101" s="99"/>
      <c r="BP101" s="100"/>
    </row>
    <row r="102" spans="2:68" s="269" customFormat="1" x14ac:dyDescent="0.2">
      <c r="B102" s="99"/>
      <c r="C102" s="100"/>
      <c r="D102" s="99"/>
      <c r="E102" s="100"/>
      <c r="F102" s="99"/>
      <c r="G102" s="100"/>
      <c r="H102" s="99"/>
      <c r="I102" s="100"/>
      <c r="J102" s="99"/>
      <c r="K102" s="100"/>
      <c r="L102" s="99"/>
      <c r="M102" s="100"/>
      <c r="N102" s="99"/>
      <c r="O102" s="100"/>
      <c r="P102" s="99"/>
      <c r="Q102" s="100"/>
      <c r="S102" s="99"/>
      <c r="T102" s="100"/>
      <c r="U102" s="99"/>
      <c r="V102" s="100"/>
      <c r="W102" s="99"/>
      <c r="X102" s="100"/>
      <c r="Y102" s="99"/>
      <c r="Z102" s="100"/>
      <c r="AA102" s="99"/>
      <c r="AB102" s="100"/>
      <c r="AC102" s="99"/>
      <c r="AD102" s="100"/>
      <c r="AE102" s="99"/>
      <c r="AF102" s="100"/>
      <c r="AG102" s="99"/>
      <c r="AH102" s="100"/>
      <c r="AJ102" s="99"/>
      <c r="AK102" s="100"/>
      <c r="AL102" s="99"/>
      <c r="AM102" s="100"/>
      <c r="AN102" s="99"/>
      <c r="AO102" s="100"/>
      <c r="AP102" s="99"/>
      <c r="AQ102" s="100"/>
      <c r="AR102" s="99"/>
      <c r="AS102" s="100"/>
      <c r="AT102" s="99"/>
      <c r="AU102" s="100"/>
      <c r="AV102" s="99"/>
      <c r="AW102" s="100"/>
      <c r="AX102" s="99"/>
      <c r="AY102" s="100"/>
      <c r="BA102" s="99"/>
      <c r="BB102" s="100"/>
      <c r="BC102" s="99"/>
      <c r="BD102" s="100"/>
      <c r="BE102" s="99"/>
      <c r="BF102" s="100"/>
      <c r="BG102" s="99"/>
      <c r="BH102" s="100"/>
      <c r="BI102" s="99"/>
      <c r="BJ102" s="100"/>
      <c r="BK102" s="99"/>
      <c r="BL102" s="100"/>
      <c r="BM102" s="99"/>
      <c r="BN102" s="100"/>
      <c r="BO102" s="99"/>
      <c r="BP102" s="100"/>
    </row>
    <row r="103" spans="2:68" s="269" customFormat="1" x14ac:dyDescent="0.2">
      <c r="B103" s="99"/>
      <c r="C103" s="100"/>
      <c r="D103" s="99"/>
      <c r="E103" s="100"/>
      <c r="F103" s="99"/>
      <c r="G103" s="100"/>
      <c r="H103" s="99"/>
      <c r="I103" s="100"/>
      <c r="J103" s="99"/>
      <c r="K103" s="100"/>
      <c r="L103" s="99"/>
      <c r="M103" s="100"/>
      <c r="N103" s="99"/>
      <c r="O103" s="100"/>
      <c r="P103" s="99"/>
      <c r="Q103" s="100"/>
      <c r="S103" s="99"/>
      <c r="T103" s="100"/>
      <c r="U103" s="99"/>
      <c r="V103" s="100"/>
      <c r="W103" s="99"/>
      <c r="X103" s="100"/>
      <c r="Y103" s="99"/>
      <c r="Z103" s="100"/>
      <c r="AA103" s="99"/>
      <c r="AB103" s="100"/>
      <c r="AC103" s="99"/>
      <c r="AD103" s="100"/>
      <c r="AE103" s="99"/>
      <c r="AF103" s="100"/>
      <c r="AG103" s="99"/>
      <c r="AH103" s="100"/>
      <c r="AJ103" s="99"/>
      <c r="AK103" s="100"/>
      <c r="AL103" s="99"/>
      <c r="AM103" s="100"/>
      <c r="AN103" s="99"/>
      <c r="AO103" s="100"/>
      <c r="AP103" s="99"/>
      <c r="AQ103" s="100"/>
      <c r="AR103" s="99"/>
      <c r="AS103" s="100"/>
      <c r="AT103" s="99"/>
      <c r="AU103" s="100"/>
      <c r="AV103" s="99"/>
      <c r="AW103" s="100"/>
      <c r="AX103" s="99"/>
      <c r="AY103" s="100"/>
      <c r="BA103" s="99"/>
      <c r="BB103" s="100"/>
      <c r="BC103" s="99"/>
      <c r="BD103" s="100"/>
      <c r="BE103" s="99"/>
      <c r="BF103" s="100"/>
      <c r="BG103" s="99"/>
      <c r="BH103" s="100"/>
      <c r="BI103" s="99"/>
      <c r="BJ103" s="100"/>
      <c r="BK103" s="99"/>
      <c r="BL103" s="100"/>
      <c r="BM103" s="99"/>
      <c r="BN103" s="100"/>
      <c r="BO103" s="99"/>
      <c r="BP103" s="100"/>
    </row>
    <row r="104" spans="2:68" s="269" customFormat="1" x14ac:dyDescent="0.2"/>
    <row r="105" spans="2:68" s="269" customFormat="1" x14ac:dyDescent="0.2"/>
    <row r="106" spans="2:68" s="269" customFormat="1" x14ac:dyDescent="0.2"/>
    <row r="107" spans="2:68" s="269" customFormat="1" x14ac:dyDescent="0.2"/>
    <row r="108" spans="2:68" s="269" customFormat="1" x14ac:dyDescent="0.2"/>
    <row r="109" spans="2:68" s="269" customFormat="1" x14ac:dyDescent="0.2"/>
    <row r="110" spans="2:68" s="269" customFormat="1" x14ac:dyDescent="0.2"/>
    <row r="111" spans="2:68" s="269" customFormat="1" x14ac:dyDescent="0.2"/>
    <row r="112" spans="2:68" s="269" customFormat="1" x14ac:dyDescent="0.2"/>
    <row r="113" s="269" customFormat="1" x14ac:dyDescent="0.2"/>
    <row r="114" s="269" customFormat="1" x14ac:dyDescent="0.2"/>
    <row r="115" s="269" customFormat="1" x14ac:dyDescent="0.2"/>
    <row r="116" s="269" customFormat="1" x14ac:dyDescent="0.2"/>
    <row r="117" s="269" customFormat="1" x14ac:dyDescent="0.2"/>
    <row r="118" s="269" customFormat="1" x14ac:dyDescent="0.2"/>
    <row r="119" s="269" customFormat="1" x14ac:dyDescent="0.2"/>
    <row r="120" s="269" customFormat="1" x14ac:dyDescent="0.2"/>
    <row r="121" s="269" customFormat="1" x14ac:dyDescent="0.2"/>
    <row r="122" s="269" customFormat="1" x14ac:dyDescent="0.2"/>
    <row r="123" s="269" customFormat="1" x14ac:dyDescent="0.2"/>
    <row r="124" s="269" customFormat="1" x14ac:dyDescent="0.2"/>
    <row r="125" s="269" customFormat="1" x14ac:dyDescent="0.2"/>
    <row r="126" s="269" customFormat="1" x14ac:dyDescent="0.2"/>
    <row r="127" s="269" customFormat="1" x14ac:dyDescent="0.2"/>
    <row r="128" s="269" customFormat="1" x14ac:dyDescent="0.2"/>
    <row r="129" spans="2:68" s="269" customFormat="1" x14ac:dyDescent="0.2"/>
    <row r="130" spans="2:68" s="269" customFormat="1" x14ac:dyDescent="0.2"/>
    <row r="131" spans="2:68" s="269" customFormat="1" x14ac:dyDescent="0.2"/>
    <row r="132" spans="2:68" s="269" customFormat="1" x14ac:dyDescent="0.2"/>
    <row r="133" spans="2:68" s="269" customFormat="1" x14ac:dyDescent="0.2">
      <c r="B133" s="438" t="s">
        <v>266</v>
      </c>
      <c r="C133" s="438"/>
      <c r="D133" s="438"/>
      <c r="E133" s="438"/>
      <c r="F133" s="438"/>
      <c r="G133" s="438"/>
      <c r="H133" s="438"/>
      <c r="I133" s="438"/>
      <c r="J133" s="438"/>
      <c r="K133" s="438"/>
      <c r="L133" s="438"/>
      <c r="M133" s="438"/>
      <c r="N133" s="438"/>
      <c r="O133" s="438"/>
      <c r="P133" s="438"/>
      <c r="Q133" s="438"/>
      <c r="R133" s="270"/>
      <c r="S133" s="438" t="s">
        <v>267</v>
      </c>
      <c r="T133" s="438"/>
      <c r="U133" s="438"/>
      <c r="V133" s="438"/>
      <c r="W133" s="438"/>
      <c r="X133" s="438"/>
      <c r="Y133" s="438"/>
      <c r="Z133" s="438"/>
      <c r="AA133" s="438"/>
      <c r="AB133" s="438"/>
      <c r="AC133" s="438"/>
      <c r="AD133" s="438"/>
      <c r="AE133" s="438"/>
      <c r="AF133" s="438"/>
      <c r="AG133" s="438"/>
      <c r="AH133" s="438"/>
      <c r="AI133" s="270"/>
      <c r="AJ133" s="438" t="s">
        <v>268</v>
      </c>
      <c r="AK133" s="438"/>
      <c r="AL133" s="438"/>
      <c r="AM133" s="438"/>
      <c r="AN133" s="438"/>
      <c r="AO133" s="438"/>
      <c r="AP133" s="438"/>
      <c r="AQ133" s="438"/>
      <c r="AR133" s="438"/>
      <c r="AS133" s="438"/>
      <c r="AT133" s="438"/>
      <c r="AU133" s="438"/>
      <c r="AV133" s="438"/>
      <c r="AW133" s="438"/>
      <c r="AX133" s="438"/>
      <c r="AY133" s="438"/>
      <c r="AZ133" s="270"/>
      <c r="BA133" s="438" t="s">
        <v>269</v>
      </c>
      <c r="BB133" s="438"/>
      <c r="BC133" s="438"/>
      <c r="BD133" s="438"/>
      <c r="BE133" s="438"/>
      <c r="BF133" s="438"/>
      <c r="BG133" s="438"/>
      <c r="BH133" s="438"/>
      <c r="BI133" s="438"/>
      <c r="BJ133" s="438"/>
      <c r="BK133" s="438"/>
      <c r="BL133" s="438"/>
      <c r="BM133" s="438"/>
      <c r="BN133" s="438"/>
      <c r="BO133" s="438"/>
      <c r="BP133" s="438"/>
    </row>
    <row r="134" spans="2:68" s="269" customFormat="1" x14ac:dyDescent="0.2">
      <c r="B134" s="436" t="s">
        <v>26</v>
      </c>
      <c r="C134" s="437"/>
      <c r="D134" s="431">
        <v>44964</v>
      </c>
      <c r="E134" s="432"/>
      <c r="F134" s="432"/>
      <c r="G134" s="432"/>
      <c r="H134" s="432"/>
      <c r="I134" s="432"/>
      <c r="J134" s="432"/>
      <c r="K134" s="432"/>
      <c r="L134" s="432"/>
      <c r="M134" s="432"/>
      <c r="N134" s="432"/>
      <c r="O134" s="432"/>
      <c r="P134" s="432"/>
      <c r="Q134" s="433"/>
      <c r="R134" s="270"/>
      <c r="S134" s="436" t="s">
        <v>26</v>
      </c>
      <c r="T134" s="437"/>
      <c r="U134" s="431">
        <v>44687</v>
      </c>
      <c r="V134" s="432"/>
      <c r="W134" s="432"/>
      <c r="X134" s="432"/>
      <c r="Y134" s="432"/>
      <c r="Z134" s="432"/>
      <c r="AA134" s="432"/>
      <c r="AB134" s="432"/>
      <c r="AC134" s="432"/>
      <c r="AD134" s="432"/>
      <c r="AE134" s="432"/>
      <c r="AF134" s="432"/>
      <c r="AG134" s="432"/>
      <c r="AH134" s="433"/>
      <c r="AI134" s="270"/>
      <c r="AJ134" s="436" t="s">
        <v>26</v>
      </c>
      <c r="AK134" s="437"/>
      <c r="AL134" s="431"/>
      <c r="AM134" s="432"/>
      <c r="AN134" s="432"/>
      <c r="AO134" s="432"/>
      <c r="AP134" s="432"/>
      <c r="AQ134" s="432"/>
      <c r="AR134" s="432"/>
      <c r="AS134" s="432"/>
      <c r="AT134" s="432"/>
      <c r="AU134" s="432"/>
      <c r="AV134" s="432"/>
      <c r="AW134" s="432"/>
      <c r="AX134" s="432"/>
      <c r="AY134" s="433"/>
      <c r="AZ134" s="270"/>
      <c r="BA134" s="436" t="s">
        <v>26</v>
      </c>
      <c r="BB134" s="437"/>
      <c r="BC134" s="431"/>
      <c r="BD134" s="432"/>
      <c r="BE134" s="432"/>
      <c r="BF134" s="432"/>
      <c r="BG134" s="432"/>
      <c r="BH134" s="432"/>
      <c r="BI134" s="432"/>
      <c r="BJ134" s="432"/>
      <c r="BK134" s="432"/>
      <c r="BL134" s="432"/>
      <c r="BM134" s="432"/>
      <c r="BN134" s="432"/>
      <c r="BO134" s="432"/>
      <c r="BP134" s="433"/>
    </row>
    <row r="135" spans="2:68" s="272" customFormat="1" x14ac:dyDescent="0.2">
      <c r="B135" s="434" t="str">
        <f>$B$18</f>
        <v>MR-1</v>
      </c>
      <c r="C135" s="435"/>
      <c r="D135" s="427" t="str">
        <f>$D$18</f>
        <v>MR-2</v>
      </c>
      <c r="E135" s="428"/>
      <c r="F135" s="421" t="str">
        <f>$F$18</f>
        <v>MR-3</v>
      </c>
      <c r="G135" s="422"/>
      <c r="H135" s="423" t="str">
        <f>$H$18</f>
        <v>MR-4</v>
      </c>
      <c r="I135" s="424"/>
      <c r="J135" s="425" t="str">
        <f>$J$18</f>
        <v>MR-5</v>
      </c>
      <c r="K135" s="426"/>
      <c r="L135" s="425" t="str">
        <f>$L$18</f>
        <v>MR-6</v>
      </c>
      <c r="M135" s="426"/>
      <c r="N135" s="417" t="s">
        <v>449</v>
      </c>
      <c r="O135" s="418"/>
      <c r="P135" s="429" t="str">
        <f>$P$18</f>
        <v>MR-B</v>
      </c>
      <c r="Q135" s="430"/>
      <c r="R135" s="271"/>
      <c r="S135" s="434" t="str">
        <f>$B$18</f>
        <v>MR-1</v>
      </c>
      <c r="T135" s="435"/>
      <c r="U135" s="427" t="str">
        <f>$D$18</f>
        <v>MR-2</v>
      </c>
      <c r="V135" s="428"/>
      <c r="W135" s="421" t="str">
        <f>$F$18</f>
        <v>MR-3</v>
      </c>
      <c r="X135" s="422"/>
      <c r="Y135" s="423" t="str">
        <f>$H$18</f>
        <v>MR-4</v>
      </c>
      <c r="Z135" s="424"/>
      <c r="AA135" s="425" t="str">
        <f>$J$18</f>
        <v>MR-5</v>
      </c>
      <c r="AB135" s="426"/>
      <c r="AC135" s="425" t="str">
        <f>$L$18</f>
        <v>MR-6</v>
      </c>
      <c r="AD135" s="426"/>
      <c r="AE135" s="417" t="s">
        <v>449</v>
      </c>
      <c r="AF135" s="418"/>
      <c r="AG135" s="429" t="str">
        <f>$P$18</f>
        <v>MR-B</v>
      </c>
      <c r="AH135" s="430"/>
      <c r="AI135" s="271"/>
      <c r="AJ135" s="434" t="str">
        <f>$B$18</f>
        <v>MR-1</v>
      </c>
      <c r="AK135" s="435"/>
      <c r="AL135" s="427" t="str">
        <f>$D$18</f>
        <v>MR-2</v>
      </c>
      <c r="AM135" s="428"/>
      <c r="AN135" s="421" t="str">
        <f>$F$18</f>
        <v>MR-3</v>
      </c>
      <c r="AO135" s="422"/>
      <c r="AP135" s="423" t="str">
        <f>$H$18</f>
        <v>MR-4</v>
      </c>
      <c r="AQ135" s="424"/>
      <c r="AR135" s="425" t="str">
        <f>$J$18</f>
        <v>MR-5</v>
      </c>
      <c r="AS135" s="426"/>
      <c r="AT135" s="425" t="str">
        <f>$L$18</f>
        <v>MR-6</v>
      </c>
      <c r="AU135" s="426"/>
      <c r="AV135" s="417" t="s">
        <v>449</v>
      </c>
      <c r="AW135" s="418"/>
      <c r="AX135" s="429" t="str">
        <f>$P$18</f>
        <v>MR-B</v>
      </c>
      <c r="AY135" s="430"/>
      <c r="AZ135" s="271"/>
      <c r="BA135" s="434" t="str">
        <f>$B$18</f>
        <v>MR-1</v>
      </c>
      <c r="BB135" s="435"/>
      <c r="BC135" s="427" t="str">
        <f>$D$18</f>
        <v>MR-2</v>
      </c>
      <c r="BD135" s="428"/>
      <c r="BE135" s="421" t="str">
        <f>$F$18</f>
        <v>MR-3</v>
      </c>
      <c r="BF135" s="422"/>
      <c r="BG135" s="423" t="str">
        <f>$H$18</f>
        <v>MR-4</v>
      </c>
      <c r="BH135" s="424"/>
      <c r="BI135" s="425" t="str">
        <f>$J$18</f>
        <v>MR-5</v>
      </c>
      <c r="BJ135" s="426"/>
      <c r="BK135" s="425" t="str">
        <f>$L$18</f>
        <v>MR-6</v>
      </c>
      <c r="BL135" s="426"/>
      <c r="BM135" s="417" t="s">
        <v>449</v>
      </c>
      <c r="BN135" s="418"/>
      <c r="BO135" s="429" t="str">
        <f>$P$18</f>
        <v>MR-B</v>
      </c>
      <c r="BP135" s="430"/>
    </row>
    <row r="136" spans="2:68" s="274" customFormat="1" ht="49.5" customHeight="1" x14ac:dyDescent="0.2">
      <c r="B136" s="419" t="str">
        <f>$B$19</f>
        <v>En el difusor en punta de la conducción de desagüe 
X: 387.407
Y: 3.155.581</v>
      </c>
      <c r="C136" s="420"/>
      <c r="D136" s="419" t="str">
        <f>$D$19</f>
        <v>Próximo a la costa a la altura de la Playa de El Llano.
X: 387.862
Y: 3.155.646</v>
      </c>
      <c r="E136" s="420"/>
      <c r="F136" s="419" t="str">
        <f>$F$19</f>
        <v>En dirección sureste con respecto al extremo final de la conducción, coincidiendo con el borde inferior de la pradera de Cymodocea nodosa.
X: 387.449
Y: 3.155.448</v>
      </c>
      <c r="G136" s="420"/>
      <c r="H136" s="419" t="str">
        <f>$H$19</f>
        <v>Punto de control a 1 km de distancia en dirección aproximada ESE del punto de vertido.
X: 387.453
Y: 3.155.281</v>
      </c>
      <c r="I136" s="420"/>
      <c r="J136" s="419" t="str">
        <f>$J$19</f>
        <v>En el difusor en punta de la conducción de desagüe 
X: 387.407
Y: 3.155.581</v>
      </c>
      <c r="K136" s="420"/>
      <c r="L136" s="419" t="str">
        <f>$L$19</f>
        <v>Próximo a la costa a la altura de la Playa de El Llano.
X: 387.862
Y: 3.155.646</v>
      </c>
      <c r="M136" s="420"/>
      <c r="N136" s="415" t="s">
        <v>603</v>
      </c>
      <c r="O136" s="416"/>
      <c r="P136" s="419" t="str">
        <f>$P$19</f>
        <v>En dirección sureste con respecto al extremo final de la conducción, coincidiendo con el borde inferior de la pradera de Cymodocea nodosa.
X: 387.449
Y: 3.155.448</v>
      </c>
      <c r="Q136" s="420"/>
      <c r="R136" s="273"/>
      <c r="S136" s="419" t="str">
        <f>$B$19</f>
        <v>En el difusor en punta de la conducción de desagüe 
X: 387.407
Y: 3.155.581</v>
      </c>
      <c r="T136" s="420"/>
      <c r="U136" s="419" t="str">
        <f>$D$19</f>
        <v>Próximo a la costa a la altura de la Playa de El Llano.
X: 387.862
Y: 3.155.646</v>
      </c>
      <c r="V136" s="420"/>
      <c r="W136" s="419" t="str">
        <f>$F$19</f>
        <v>En dirección sureste con respecto al extremo final de la conducción, coincidiendo con el borde inferior de la pradera de Cymodocea nodosa.
X: 387.449
Y: 3.155.448</v>
      </c>
      <c r="X136" s="420"/>
      <c r="Y136" s="419" t="str">
        <f>$H$19</f>
        <v>Punto de control a 1 km de distancia en dirección aproximada ESE del punto de vertido.
X: 387.453
Y: 3.155.281</v>
      </c>
      <c r="Z136" s="420"/>
      <c r="AA136" s="419" t="str">
        <f>$J$19</f>
        <v>En el difusor en punta de la conducción de desagüe 
X: 387.407
Y: 3.155.581</v>
      </c>
      <c r="AB136" s="420"/>
      <c r="AC136" s="419" t="str">
        <f>$L$19</f>
        <v>Próximo a la costa a la altura de la Playa de El Llano.
X: 387.862
Y: 3.155.646</v>
      </c>
      <c r="AD136" s="420"/>
      <c r="AE136" s="415" t="s">
        <v>603</v>
      </c>
      <c r="AF136" s="416"/>
      <c r="AG136" s="419" t="str">
        <f>$P$19</f>
        <v>En dirección sureste con respecto al extremo final de la conducción, coincidiendo con el borde inferior de la pradera de Cymodocea nodosa.
X: 387.449
Y: 3.155.448</v>
      </c>
      <c r="AH136" s="420"/>
      <c r="AI136" s="273"/>
      <c r="AJ136" s="419" t="str">
        <f>$B$19</f>
        <v>En el difusor en punta de la conducción de desagüe 
X: 387.407
Y: 3.155.581</v>
      </c>
      <c r="AK136" s="420"/>
      <c r="AL136" s="419" t="str">
        <f>$D$19</f>
        <v>Próximo a la costa a la altura de la Playa de El Llano.
X: 387.862
Y: 3.155.646</v>
      </c>
      <c r="AM136" s="420"/>
      <c r="AN136" s="419" t="str">
        <f>$F$19</f>
        <v>En dirección sureste con respecto al extremo final de la conducción, coincidiendo con el borde inferior de la pradera de Cymodocea nodosa.
X: 387.449
Y: 3.155.448</v>
      </c>
      <c r="AO136" s="420"/>
      <c r="AP136" s="419" t="str">
        <f>$H$19</f>
        <v>Punto de control a 1 km de distancia en dirección aproximada ESE del punto de vertido.
X: 387.453
Y: 3.155.281</v>
      </c>
      <c r="AQ136" s="420"/>
      <c r="AR136" s="419" t="str">
        <f>$J$19</f>
        <v>En el difusor en punta de la conducción de desagüe 
X: 387.407
Y: 3.155.581</v>
      </c>
      <c r="AS136" s="420"/>
      <c r="AT136" s="419" t="str">
        <f>$L$19</f>
        <v>Próximo a la costa a la altura de la Playa de El Llano.
X: 387.862
Y: 3.155.646</v>
      </c>
      <c r="AU136" s="420"/>
      <c r="AV136" s="415" t="s">
        <v>603</v>
      </c>
      <c r="AW136" s="416"/>
      <c r="AX136" s="419" t="str">
        <f>$P$19</f>
        <v>En dirección sureste con respecto al extremo final de la conducción, coincidiendo con el borde inferior de la pradera de Cymodocea nodosa.
X: 387.449
Y: 3.155.448</v>
      </c>
      <c r="AY136" s="420"/>
      <c r="AZ136" s="273"/>
      <c r="BA136" s="419" t="str">
        <f>$B$19</f>
        <v>En el difusor en punta de la conducción de desagüe 
X: 387.407
Y: 3.155.581</v>
      </c>
      <c r="BB136" s="420"/>
      <c r="BC136" s="419" t="str">
        <f>$D$19</f>
        <v>Próximo a la costa a la altura de la Playa de El Llano.
X: 387.862
Y: 3.155.646</v>
      </c>
      <c r="BD136" s="420"/>
      <c r="BE136" s="419" t="str">
        <f>$F$19</f>
        <v>En dirección sureste con respecto al extremo final de la conducción, coincidiendo con el borde inferior de la pradera de Cymodocea nodosa.
X: 387.449
Y: 3.155.448</v>
      </c>
      <c r="BF136" s="420"/>
      <c r="BG136" s="419" t="str">
        <f>$H$19</f>
        <v>Punto de control a 1 km de distancia en dirección aproximada ESE del punto de vertido.
X: 387.453
Y: 3.155.281</v>
      </c>
      <c r="BH136" s="420"/>
      <c r="BI136" s="419" t="str">
        <f>$J$19</f>
        <v>En el difusor en punta de la conducción de desagüe 
X: 387.407
Y: 3.155.581</v>
      </c>
      <c r="BJ136" s="420"/>
      <c r="BK136" s="419" t="str">
        <f>$L$19</f>
        <v>Próximo a la costa a la altura de la Playa de El Llano.
X: 387.862
Y: 3.155.646</v>
      </c>
      <c r="BL136" s="420"/>
      <c r="BM136" s="415" t="s">
        <v>603</v>
      </c>
      <c r="BN136" s="416"/>
      <c r="BO136" s="419" t="str">
        <f>$P$19</f>
        <v>En dirección sureste con respecto al extremo final de la conducción, coincidiendo con el borde inferior de la pradera de Cymodocea nodosa.
X: 387.449
Y: 3.155.448</v>
      </c>
      <c r="BP136" s="420"/>
    </row>
    <row r="137" spans="2:68" s="279" customFormat="1" ht="33.75" customHeight="1" x14ac:dyDescent="0.2">
      <c r="B137" s="275" t="s">
        <v>270</v>
      </c>
      <c r="C137" s="283" t="s">
        <v>273</v>
      </c>
      <c r="D137" s="275" t="str">
        <f>$B$137</f>
        <v xml:space="preserve">Profundidad </v>
      </c>
      <c r="E137" s="283" t="str">
        <f>$C$137</f>
        <v>Salinidad (gr/l)</v>
      </c>
      <c r="F137" s="275" t="s">
        <v>270</v>
      </c>
      <c r="G137" s="283" t="s">
        <v>273</v>
      </c>
      <c r="H137" s="275" t="s">
        <v>270</v>
      </c>
      <c r="I137" s="283" t="s">
        <v>273</v>
      </c>
      <c r="J137" s="275" t="str">
        <f>$B$137</f>
        <v xml:space="preserve">Profundidad </v>
      </c>
      <c r="K137" s="283" t="str">
        <f>$C$137</f>
        <v>Salinidad (gr/l)</v>
      </c>
      <c r="L137" s="275" t="str">
        <f>$B$137</f>
        <v xml:space="preserve">Profundidad </v>
      </c>
      <c r="M137" s="283" t="str">
        <f>$C$137</f>
        <v>Salinidad (gr/l)</v>
      </c>
      <c r="N137" s="275" t="str">
        <f>$B$137</f>
        <v xml:space="preserve">Profundidad </v>
      </c>
      <c r="O137" s="283" t="str">
        <f>$C$137</f>
        <v>Salinidad (gr/l)</v>
      </c>
      <c r="P137" s="275" t="str">
        <f>$B$137</f>
        <v xml:space="preserve">Profundidad </v>
      </c>
      <c r="Q137" s="283" t="str">
        <f>$C$137</f>
        <v>Salinidad (gr/l)</v>
      </c>
      <c r="R137" s="278"/>
      <c r="S137" s="275" t="str">
        <f>$B$137</f>
        <v xml:space="preserve">Profundidad </v>
      </c>
      <c r="T137" s="283" t="str">
        <f>$C$137</f>
        <v>Salinidad (gr/l)</v>
      </c>
      <c r="U137" s="275" t="str">
        <f>$B$137</f>
        <v xml:space="preserve">Profundidad </v>
      </c>
      <c r="V137" s="283" t="str">
        <f>$C$137</f>
        <v>Salinidad (gr/l)</v>
      </c>
      <c r="W137" s="275" t="s">
        <v>270</v>
      </c>
      <c r="X137" s="283" t="s">
        <v>273</v>
      </c>
      <c r="Y137" s="275" t="s">
        <v>270</v>
      </c>
      <c r="Z137" s="283" t="s">
        <v>273</v>
      </c>
      <c r="AA137" s="275" t="str">
        <f>$B$137</f>
        <v xml:space="preserve">Profundidad </v>
      </c>
      <c r="AB137" s="283" t="str">
        <f>$C$137</f>
        <v>Salinidad (gr/l)</v>
      </c>
      <c r="AC137" s="275" t="str">
        <f>$B$137</f>
        <v xml:space="preserve">Profundidad </v>
      </c>
      <c r="AD137" s="283" t="str">
        <f>$C$137</f>
        <v>Salinidad (gr/l)</v>
      </c>
      <c r="AE137" s="275" t="str">
        <f>$B$137</f>
        <v xml:space="preserve">Profundidad </v>
      </c>
      <c r="AF137" s="283" t="str">
        <f>$C$137</f>
        <v>Salinidad (gr/l)</v>
      </c>
      <c r="AG137" s="275" t="str">
        <f>$B$137</f>
        <v xml:space="preserve">Profundidad </v>
      </c>
      <c r="AH137" s="283" t="str">
        <f>$C$137</f>
        <v>Salinidad (gr/l)</v>
      </c>
      <c r="AI137" s="278"/>
      <c r="AJ137" s="275" t="str">
        <f>$B$137</f>
        <v xml:space="preserve">Profundidad </v>
      </c>
      <c r="AK137" s="283" t="str">
        <f>$C$137</f>
        <v>Salinidad (gr/l)</v>
      </c>
      <c r="AL137" s="275" t="str">
        <f>$B$137</f>
        <v xml:space="preserve">Profundidad </v>
      </c>
      <c r="AM137" s="283" t="str">
        <f>$C$137</f>
        <v>Salinidad (gr/l)</v>
      </c>
      <c r="AN137" s="275" t="s">
        <v>270</v>
      </c>
      <c r="AO137" s="283" t="s">
        <v>273</v>
      </c>
      <c r="AP137" s="275" t="s">
        <v>270</v>
      </c>
      <c r="AQ137" s="283" t="s">
        <v>273</v>
      </c>
      <c r="AR137" s="275" t="str">
        <f>$B$137</f>
        <v xml:space="preserve">Profundidad </v>
      </c>
      <c r="AS137" s="283" t="str">
        <f>$C$137</f>
        <v>Salinidad (gr/l)</v>
      </c>
      <c r="AT137" s="275" t="str">
        <f>$B$137</f>
        <v xml:space="preserve">Profundidad </v>
      </c>
      <c r="AU137" s="283" t="str">
        <f>$C$137</f>
        <v>Salinidad (gr/l)</v>
      </c>
      <c r="AV137" s="275" t="str">
        <f>$B$137</f>
        <v xml:space="preserve">Profundidad </v>
      </c>
      <c r="AW137" s="283" t="str">
        <f>$C$137</f>
        <v>Salinidad (gr/l)</v>
      </c>
      <c r="AX137" s="275" t="str">
        <f>$B$137</f>
        <v xml:space="preserve">Profundidad </v>
      </c>
      <c r="AY137" s="283" t="str">
        <f>$C$137</f>
        <v>Salinidad (gr/l)</v>
      </c>
      <c r="AZ137" s="278"/>
      <c r="BA137" s="275" t="str">
        <f>$B$137</f>
        <v xml:space="preserve">Profundidad </v>
      </c>
      <c r="BB137" s="283" t="str">
        <f>$C$137</f>
        <v>Salinidad (gr/l)</v>
      </c>
      <c r="BC137" s="275" t="str">
        <f>$B$137</f>
        <v xml:space="preserve">Profundidad </v>
      </c>
      <c r="BD137" s="283" t="str">
        <f>$C$137</f>
        <v>Salinidad (gr/l)</v>
      </c>
      <c r="BE137" s="275" t="s">
        <v>270</v>
      </c>
      <c r="BF137" s="283" t="s">
        <v>273</v>
      </c>
      <c r="BG137" s="275" t="s">
        <v>270</v>
      </c>
      <c r="BH137" s="283" t="s">
        <v>273</v>
      </c>
      <c r="BI137" s="275" t="str">
        <f>$B$137</f>
        <v xml:space="preserve">Profundidad </v>
      </c>
      <c r="BJ137" s="283" t="str">
        <f>$C$137</f>
        <v>Salinidad (gr/l)</v>
      </c>
      <c r="BK137" s="275" t="str">
        <f>$B$137</f>
        <v xml:space="preserve">Profundidad </v>
      </c>
      <c r="BL137" s="283" t="str">
        <f>$C$137</f>
        <v>Salinidad (gr/l)</v>
      </c>
      <c r="BM137" s="275" t="str">
        <f>$B$137</f>
        <v xml:space="preserve">Profundidad </v>
      </c>
      <c r="BN137" s="283" t="str">
        <f>$C$137</f>
        <v>Salinidad (gr/l)</v>
      </c>
      <c r="BO137" s="275" t="str">
        <f>$B$137</f>
        <v xml:space="preserve">Profundidad </v>
      </c>
      <c r="BP137" s="283" t="str">
        <f>$C$137</f>
        <v>Salinidad (gr/l)</v>
      </c>
    </row>
    <row r="138" spans="2:68" s="269" customFormat="1" x14ac:dyDescent="0.2">
      <c r="B138" s="99">
        <v>1</v>
      </c>
      <c r="C138" s="100">
        <v>37</v>
      </c>
      <c r="D138" s="99">
        <v>1</v>
      </c>
      <c r="E138" s="100">
        <v>36.799999999999997</v>
      </c>
      <c r="F138" s="99">
        <v>1</v>
      </c>
      <c r="G138" s="100">
        <v>36.9</v>
      </c>
      <c r="H138" s="99">
        <v>1</v>
      </c>
      <c r="I138" s="100">
        <v>36.9</v>
      </c>
      <c r="J138" s="99">
        <v>1</v>
      </c>
      <c r="K138" s="100">
        <v>36.9</v>
      </c>
      <c r="L138" s="99">
        <v>1</v>
      </c>
      <c r="M138" s="100">
        <v>36.9</v>
      </c>
      <c r="N138" s="99">
        <v>1</v>
      </c>
      <c r="O138" s="100">
        <v>36.700000000000003</v>
      </c>
      <c r="P138" s="99">
        <v>1</v>
      </c>
      <c r="Q138" s="100">
        <v>36.799999999999997</v>
      </c>
      <c r="S138" s="99">
        <v>1</v>
      </c>
      <c r="T138" s="100">
        <v>37.559999999999995</v>
      </c>
      <c r="U138" s="99">
        <v>1</v>
      </c>
      <c r="V138" s="100">
        <v>37.544444444444444</v>
      </c>
      <c r="W138" s="99">
        <v>1</v>
      </c>
      <c r="X138" s="100">
        <v>37.49</v>
      </c>
      <c r="Y138" s="99">
        <v>1</v>
      </c>
      <c r="Z138" s="100">
        <v>37.591666666666669</v>
      </c>
      <c r="AA138" s="99">
        <v>1</v>
      </c>
      <c r="AB138" s="100">
        <v>37.604999999999997</v>
      </c>
      <c r="AC138" s="99">
        <v>1</v>
      </c>
      <c r="AD138" s="100">
        <v>37.64</v>
      </c>
      <c r="AE138" s="99">
        <v>1</v>
      </c>
      <c r="AF138" s="100">
        <v>37.656666666666673</v>
      </c>
      <c r="AG138" s="99">
        <v>1</v>
      </c>
      <c r="AH138" s="100">
        <v>37.550000000000004</v>
      </c>
      <c r="AJ138" s="99"/>
      <c r="AK138" s="100"/>
      <c r="AL138" s="99"/>
      <c r="AM138" s="100"/>
      <c r="AN138" s="99"/>
      <c r="AO138" s="100"/>
      <c r="AP138" s="99"/>
      <c r="AQ138" s="100"/>
      <c r="AR138" s="99"/>
      <c r="AS138" s="100"/>
      <c r="AT138" s="99"/>
      <c r="AU138" s="100"/>
      <c r="AV138" s="99"/>
      <c r="AW138" s="100"/>
      <c r="AX138" s="99"/>
      <c r="AY138" s="100"/>
      <c r="BA138" s="99"/>
      <c r="BB138" s="100"/>
      <c r="BC138" s="99"/>
      <c r="BD138" s="100"/>
      <c r="BE138" s="99"/>
      <c r="BF138" s="100"/>
      <c r="BG138" s="99"/>
      <c r="BH138" s="100"/>
      <c r="BI138" s="99"/>
      <c r="BJ138" s="100"/>
      <c r="BK138" s="99"/>
      <c r="BL138" s="100"/>
      <c r="BM138" s="99"/>
      <c r="BN138" s="100"/>
      <c r="BO138" s="99"/>
      <c r="BP138" s="100"/>
    </row>
    <row r="139" spans="2:68" s="269" customFormat="1" x14ac:dyDescent="0.2">
      <c r="B139" s="99">
        <v>2</v>
      </c>
      <c r="C139" s="100">
        <v>37</v>
      </c>
      <c r="D139" s="99">
        <v>2</v>
      </c>
      <c r="E139" s="100">
        <v>36.9</v>
      </c>
      <c r="F139" s="99">
        <v>2</v>
      </c>
      <c r="G139" s="100">
        <v>36.9</v>
      </c>
      <c r="H139" s="99">
        <v>2</v>
      </c>
      <c r="I139" s="100">
        <v>36.9</v>
      </c>
      <c r="J139" s="99">
        <v>2</v>
      </c>
      <c r="K139" s="100">
        <v>36.9</v>
      </c>
      <c r="L139" s="99">
        <v>2</v>
      </c>
      <c r="M139" s="100">
        <v>36.9</v>
      </c>
      <c r="N139" s="99"/>
      <c r="O139" s="100"/>
      <c r="P139" s="99">
        <v>2</v>
      </c>
      <c r="Q139" s="100">
        <v>36.799999999999997</v>
      </c>
      <c r="S139" s="99">
        <v>2</v>
      </c>
      <c r="T139" s="100">
        <v>37.517000000000003</v>
      </c>
      <c r="U139" s="99">
        <v>2</v>
      </c>
      <c r="V139" s="100">
        <v>37.630000000000003</v>
      </c>
      <c r="W139" s="99">
        <v>2</v>
      </c>
      <c r="X139" s="100">
        <v>37.50888888888889</v>
      </c>
      <c r="Y139" s="99">
        <v>2</v>
      </c>
      <c r="Z139" s="100">
        <v>37.636666666666663</v>
      </c>
      <c r="AA139" s="99">
        <v>2</v>
      </c>
      <c r="AB139" s="100">
        <v>37.612857142857145</v>
      </c>
      <c r="AC139" s="99">
        <v>2</v>
      </c>
      <c r="AD139" s="100">
        <v>37.643333333333338</v>
      </c>
      <c r="AE139" s="99"/>
      <c r="AF139" s="100"/>
      <c r="AG139" s="99">
        <v>2</v>
      </c>
      <c r="AH139" s="100">
        <v>37.548333333333332</v>
      </c>
      <c r="AJ139" s="99"/>
      <c r="AK139" s="100"/>
      <c r="AL139" s="99"/>
      <c r="AM139" s="100"/>
      <c r="AN139" s="99"/>
      <c r="AO139" s="100"/>
      <c r="AP139" s="99"/>
      <c r="AQ139" s="100"/>
      <c r="AR139" s="99"/>
      <c r="AS139" s="100"/>
      <c r="AT139" s="99"/>
      <c r="AU139" s="100"/>
      <c r="AV139" s="99"/>
      <c r="AW139" s="100"/>
      <c r="AX139" s="99"/>
      <c r="AY139" s="100"/>
      <c r="BA139" s="99"/>
      <c r="BB139" s="100"/>
      <c r="BC139" s="99"/>
      <c r="BD139" s="100"/>
      <c r="BE139" s="99"/>
      <c r="BF139" s="100"/>
      <c r="BG139" s="99"/>
      <c r="BH139" s="100"/>
      <c r="BI139" s="99"/>
      <c r="BJ139" s="100"/>
      <c r="BK139" s="99"/>
      <c r="BL139" s="100"/>
      <c r="BM139" s="99"/>
      <c r="BN139" s="100"/>
      <c r="BO139" s="99"/>
      <c r="BP139" s="100"/>
    </row>
    <row r="140" spans="2:68" s="269" customFormat="1" x14ac:dyDescent="0.2">
      <c r="B140" s="99">
        <v>3</v>
      </c>
      <c r="C140" s="100">
        <v>37</v>
      </c>
      <c r="D140" s="99">
        <v>3</v>
      </c>
      <c r="E140" s="100">
        <v>36.9</v>
      </c>
      <c r="F140" s="99">
        <v>3</v>
      </c>
      <c r="G140" s="100">
        <v>36.9</v>
      </c>
      <c r="H140" s="99">
        <v>3</v>
      </c>
      <c r="I140" s="100">
        <v>36.9</v>
      </c>
      <c r="J140" s="99">
        <v>3</v>
      </c>
      <c r="K140" s="100">
        <v>37</v>
      </c>
      <c r="L140" s="99">
        <v>3</v>
      </c>
      <c r="M140" s="100">
        <v>36.9</v>
      </c>
      <c r="N140" s="99"/>
      <c r="O140" s="100"/>
      <c r="P140" s="99">
        <v>3</v>
      </c>
      <c r="Q140" s="100">
        <v>36.799999999999997</v>
      </c>
      <c r="S140" s="99">
        <v>3</v>
      </c>
      <c r="T140" s="100">
        <v>37.536363636363632</v>
      </c>
      <c r="U140" s="99">
        <v>3</v>
      </c>
      <c r="V140" s="100">
        <v>37.617499999999993</v>
      </c>
      <c r="W140" s="99">
        <v>3</v>
      </c>
      <c r="X140" s="100">
        <v>37.571666666666665</v>
      </c>
      <c r="Y140" s="99">
        <v>3</v>
      </c>
      <c r="Z140" s="100">
        <v>37.611111111111114</v>
      </c>
      <c r="AA140" s="99">
        <v>3</v>
      </c>
      <c r="AB140" s="100">
        <v>37.62166666666667</v>
      </c>
      <c r="AC140" s="99">
        <v>3</v>
      </c>
      <c r="AD140" s="100">
        <v>37.662857142857142</v>
      </c>
      <c r="AE140" s="99"/>
      <c r="AF140" s="100"/>
      <c r="AG140" s="99">
        <v>3</v>
      </c>
      <c r="AH140" s="100">
        <v>37.581666666666671</v>
      </c>
      <c r="AJ140" s="99"/>
      <c r="AK140" s="100"/>
      <c r="AL140" s="99"/>
      <c r="AM140" s="100"/>
      <c r="AN140" s="99"/>
      <c r="AO140" s="100"/>
      <c r="AP140" s="99"/>
      <c r="AQ140" s="100"/>
      <c r="AR140" s="99"/>
      <c r="AS140" s="100"/>
      <c r="AT140" s="99"/>
      <c r="AU140" s="100"/>
      <c r="AV140" s="99"/>
      <c r="AW140" s="100"/>
      <c r="AX140" s="99"/>
      <c r="AY140" s="100"/>
      <c r="BA140" s="99"/>
      <c r="BB140" s="100"/>
      <c r="BC140" s="99"/>
      <c r="BD140" s="100"/>
      <c r="BE140" s="99"/>
      <c r="BF140" s="100"/>
      <c r="BG140" s="99"/>
      <c r="BH140" s="100"/>
      <c r="BI140" s="99"/>
      <c r="BJ140" s="100"/>
      <c r="BK140" s="99"/>
      <c r="BL140" s="100"/>
      <c r="BM140" s="99"/>
      <c r="BN140" s="100"/>
      <c r="BO140" s="99"/>
      <c r="BP140" s="100"/>
    </row>
    <row r="141" spans="2:68" s="269" customFormat="1" x14ac:dyDescent="0.2">
      <c r="B141" s="99">
        <v>4</v>
      </c>
      <c r="C141" s="100">
        <v>36.9</v>
      </c>
      <c r="D141" s="99">
        <v>4</v>
      </c>
      <c r="E141" s="100">
        <v>36.9</v>
      </c>
      <c r="F141" s="99">
        <v>4</v>
      </c>
      <c r="G141" s="100">
        <v>36.9</v>
      </c>
      <c r="H141" s="99">
        <v>4</v>
      </c>
      <c r="I141" s="100">
        <v>36.9</v>
      </c>
      <c r="J141" s="99">
        <v>4</v>
      </c>
      <c r="K141" s="100">
        <v>36.9</v>
      </c>
      <c r="L141" s="99">
        <v>4</v>
      </c>
      <c r="M141" s="100">
        <v>36.9</v>
      </c>
      <c r="N141" s="99"/>
      <c r="O141" s="100"/>
      <c r="P141" s="99">
        <v>4</v>
      </c>
      <c r="Q141" s="100">
        <v>36.799999999999997</v>
      </c>
      <c r="S141" s="99">
        <v>4</v>
      </c>
      <c r="T141" s="100">
        <v>37.5176923076923</v>
      </c>
      <c r="U141" s="99">
        <v>4</v>
      </c>
      <c r="V141" s="100">
        <v>37.61</v>
      </c>
      <c r="W141" s="99">
        <v>4</v>
      </c>
      <c r="X141" s="100">
        <v>37.65</v>
      </c>
      <c r="Y141" s="99">
        <v>4</v>
      </c>
      <c r="Z141" s="100">
        <v>37.537500000000001</v>
      </c>
      <c r="AA141" s="99">
        <v>4</v>
      </c>
      <c r="AB141" s="100">
        <v>37.591999999999999</v>
      </c>
      <c r="AC141" s="99">
        <v>4</v>
      </c>
      <c r="AD141" s="100">
        <v>37.6875</v>
      </c>
      <c r="AE141" s="99"/>
      <c r="AF141" s="100"/>
      <c r="AG141" s="99">
        <v>4</v>
      </c>
      <c r="AH141" s="100">
        <v>37.588000000000008</v>
      </c>
      <c r="AJ141" s="99"/>
      <c r="AK141" s="100"/>
      <c r="AL141" s="99"/>
      <c r="AM141" s="100"/>
      <c r="AN141" s="99"/>
      <c r="AO141" s="100"/>
      <c r="AP141" s="99"/>
      <c r="AQ141" s="100"/>
      <c r="AR141" s="99"/>
      <c r="AS141" s="100"/>
      <c r="AT141" s="99"/>
      <c r="AU141" s="100"/>
      <c r="AV141" s="99"/>
      <c r="AW141" s="100"/>
      <c r="AX141" s="99"/>
      <c r="AY141" s="100"/>
      <c r="BA141" s="99"/>
      <c r="BB141" s="100"/>
      <c r="BC141" s="99"/>
      <c r="BD141" s="100"/>
      <c r="BE141" s="99"/>
      <c r="BF141" s="100"/>
      <c r="BG141" s="99"/>
      <c r="BH141" s="100"/>
      <c r="BI141" s="99"/>
      <c r="BJ141" s="100"/>
      <c r="BK141" s="99"/>
      <c r="BL141" s="100"/>
      <c r="BM141" s="99"/>
      <c r="BN141" s="100"/>
      <c r="BO141" s="99"/>
      <c r="BP141" s="100"/>
    </row>
    <row r="142" spans="2:68" s="269" customFormat="1" x14ac:dyDescent="0.2">
      <c r="B142" s="99">
        <v>5</v>
      </c>
      <c r="C142" s="100">
        <v>36.9</v>
      </c>
      <c r="D142" s="99"/>
      <c r="E142" s="100"/>
      <c r="F142" s="99"/>
      <c r="G142" s="100"/>
      <c r="H142" s="99">
        <v>5</v>
      </c>
      <c r="I142" s="100">
        <v>36.9</v>
      </c>
      <c r="J142" s="99">
        <v>5</v>
      </c>
      <c r="K142" s="100">
        <v>36.9</v>
      </c>
      <c r="L142" s="99">
        <v>5</v>
      </c>
      <c r="M142" s="100">
        <v>36.9</v>
      </c>
      <c r="N142" s="99"/>
      <c r="O142" s="100"/>
      <c r="P142" s="99">
        <v>5</v>
      </c>
      <c r="Q142" s="100">
        <v>36.799999999999997</v>
      </c>
      <c r="S142" s="99">
        <v>5</v>
      </c>
      <c r="T142" s="100">
        <v>37.521999999999998</v>
      </c>
      <c r="U142" s="99"/>
      <c r="V142" s="100"/>
      <c r="W142" s="99"/>
      <c r="X142" s="100"/>
      <c r="Y142" s="99">
        <v>5</v>
      </c>
      <c r="Z142" s="100">
        <v>37.480000000000004</v>
      </c>
      <c r="AA142" s="99">
        <v>5</v>
      </c>
      <c r="AB142" s="100">
        <v>37.609999999999992</v>
      </c>
      <c r="AC142" s="99">
        <v>5</v>
      </c>
      <c r="AD142" s="100">
        <v>37.671250000000008</v>
      </c>
      <c r="AE142" s="99"/>
      <c r="AF142" s="100"/>
      <c r="AG142" s="99">
        <v>5</v>
      </c>
      <c r="AH142" s="100">
        <v>37.553999999999995</v>
      </c>
      <c r="AJ142" s="99"/>
      <c r="AK142" s="100"/>
      <c r="AL142" s="99"/>
      <c r="AM142" s="100"/>
      <c r="AN142" s="99"/>
      <c r="AO142" s="100"/>
      <c r="AP142" s="99"/>
      <c r="AQ142" s="100"/>
      <c r="AR142" s="99"/>
      <c r="AS142" s="100"/>
      <c r="AT142" s="99"/>
      <c r="AU142" s="100"/>
      <c r="AV142" s="99"/>
      <c r="AW142" s="100"/>
      <c r="AX142" s="99"/>
      <c r="AY142" s="100"/>
      <c r="BA142" s="99"/>
      <c r="BB142" s="100"/>
      <c r="BC142" s="99"/>
      <c r="BD142" s="100"/>
      <c r="BE142" s="99"/>
      <c r="BF142" s="100"/>
      <c r="BG142" s="99"/>
      <c r="BH142" s="100"/>
      <c r="BI142" s="99"/>
      <c r="BJ142" s="100"/>
      <c r="BK142" s="99"/>
      <c r="BL142" s="100"/>
      <c r="BM142" s="99"/>
      <c r="BN142" s="100"/>
      <c r="BO142" s="99"/>
      <c r="BP142" s="100"/>
    </row>
    <row r="143" spans="2:68" s="269" customFormat="1" x14ac:dyDescent="0.2">
      <c r="B143" s="99">
        <v>6</v>
      </c>
      <c r="C143" s="100">
        <v>36.9</v>
      </c>
      <c r="D143" s="99"/>
      <c r="E143" s="100"/>
      <c r="F143" s="99"/>
      <c r="G143" s="100"/>
      <c r="H143" s="99">
        <v>6</v>
      </c>
      <c r="I143" s="100">
        <v>36.9</v>
      </c>
      <c r="J143" s="99">
        <v>6</v>
      </c>
      <c r="K143" s="100">
        <v>37</v>
      </c>
      <c r="L143" s="99">
        <v>6</v>
      </c>
      <c r="M143" s="100">
        <v>36.9</v>
      </c>
      <c r="N143" s="99"/>
      <c r="O143" s="100"/>
      <c r="P143" s="99">
        <v>6</v>
      </c>
      <c r="Q143" s="100">
        <v>36.799999999999997</v>
      </c>
      <c r="S143" s="99">
        <v>6</v>
      </c>
      <c r="T143" s="100">
        <v>37.531999999999996</v>
      </c>
      <c r="U143" s="99"/>
      <c r="V143" s="100"/>
      <c r="W143" s="99"/>
      <c r="X143" s="100"/>
      <c r="Y143" s="99">
        <v>6</v>
      </c>
      <c r="Z143" s="100">
        <v>37.553333333333335</v>
      </c>
      <c r="AA143" s="99">
        <v>6</v>
      </c>
      <c r="AB143" s="100">
        <v>37.6</v>
      </c>
      <c r="AC143" s="99">
        <v>6</v>
      </c>
      <c r="AD143" s="100">
        <v>37.646666666666668</v>
      </c>
      <c r="AE143" s="99"/>
      <c r="AF143" s="100"/>
      <c r="AG143" s="99">
        <v>6</v>
      </c>
      <c r="AH143" s="100">
        <v>37.555999999999997</v>
      </c>
      <c r="AJ143" s="99"/>
      <c r="AK143" s="100"/>
      <c r="AL143" s="99"/>
      <c r="AM143" s="100"/>
      <c r="AN143" s="99"/>
      <c r="AO143" s="100"/>
      <c r="AP143" s="99"/>
      <c r="AQ143" s="100"/>
      <c r="AR143" s="99"/>
      <c r="AS143" s="100"/>
      <c r="AT143" s="99"/>
      <c r="AU143" s="100"/>
      <c r="AV143" s="99"/>
      <c r="AW143" s="100"/>
      <c r="AX143" s="99"/>
      <c r="AY143" s="100"/>
      <c r="BA143" s="99"/>
      <c r="BB143" s="100"/>
      <c r="BC143" s="99"/>
      <c r="BD143" s="100"/>
      <c r="BE143" s="99"/>
      <c r="BF143" s="100"/>
      <c r="BG143" s="99"/>
      <c r="BH143" s="100"/>
      <c r="BI143" s="99"/>
      <c r="BJ143" s="100"/>
      <c r="BK143" s="99"/>
      <c r="BL143" s="100"/>
      <c r="BM143" s="99"/>
      <c r="BN143" s="100"/>
      <c r="BO143" s="99"/>
      <c r="BP143" s="100"/>
    </row>
    <row r="144" spans="2:68" s="269" customFormat="1" x14ac:dyDescent="0.2">
      <c r="B144" s="99">
        <v>7</v>
      </c>
      <c r="C144" s="100">
        <v>36.9</v>
      </c>
      <c r="D144" s="99"/>
      <c r="E144" s="100"/>
      <c r="F144" s="99"/>
      <c r="G144" s="100"/>
      <c r="H144" s="99">
        <v>7</v>
      </c>
      <c r="I144" s="100">
        <v>36.9</v>
      </c>
      <c r="J144" s="99">
        <v>7</v>
      </c>
      <c r="K144" s="100">
        <v>36.9</v>
      </c>
      <c r="L144" s="99">
        <v>7</v>
      </c>
      <c r="M144" s="100">
        <v>36.9</v>
      </c>
      <c r="N144" s="99"/>
      <c r="O144" s="100"/>
      <c r="P144" s="99">
        <v>7</v>
      </c>
      <c r="Q144" s="100">
        <v>36.799999999999997</v>
      </c>
      <c r="S144" s="99"/>
      <c r="T144" s="100"/>
      <c r="U144" s="99"/>
      <c r="V144" s="100"/>
      <c r="W144" s="99"/>
      <c r="X144" s="100"/>
      <c r="Y144" s="99">
        <v>7</v>
      </c>
      <c r="Z144" s="100">
        <v>37.596666666666664</v>
      </c>
      <c r="AA144" s="99">
        <v>7</v>
      </c>
      <c r="AB144" s="100">
        <v>37.630000000000003</v>
      </c>
      <c r="AC144" s="99">
        <v>7</v>
      </c>
      <c r="AD144" s="100">
        <v>37.643999999999991</v>
      </c>
      <c r="AE144" s="99"/>
      <c r="AF144" s="100"/>
      <c r="AG144" s="99">
        <v>7</v>
      </c>
      <c r="AH144" s="100">
        <v>37.537500000000001</v>
      </c>
      <c r="AJ144" s="99"/>
      <c r="AK144" s="100"/>
      <c r="AL144" s="99"/>
      <c r="AM144" s="100"/>
      <c r="AN144" s="99"/>
      <c r="AO144" s="100"/>
      <c r="AP144" s="99"/>
      <c r="AQ144" s="100"/>
      <c r="AR144" s="99"/>
      <c r="AS144" s="100"/>
      <c r="AT144" s="99"/>
      <c r="AU144" s="100"/>
      <c r="AV144" s="99"/>
      <c r="AW144" s="100"/>
      <c r="AX144" s="99"/>
      <c r="AY144" s="100"/>
      <c r="BA144" s="99"/>
      <c r="BB144" s="100"/>
      <c r="BC144" s="99"/>
      <c r="BD144" s="100"/>
      <c r="BE144" s="99"/>
      <c r="BF144" s="100"/>
      <c r="BG144" s="99"/>
      <c r="BH144" s="100"/>
      <c r="BI144" s="99"/>
      <c r="BJ144" s="100"/>
      <c r="BK144" s="99"/>
      <c r="BL144" s="100"/>
      <c r="BM144" s="99"/>
      <c r="BN144" s="100"/>
      <c r="BO144" s="99"/>
      <c r="BP144" s="100"/>
    </row>
    <row r="145" spans="2:68" s="269" customFormat="1" x14ac:dyDescent="0.2">
      <c r="B145" s="99"/>
      <c r="C145" s="100"/>
      <c r="D145" s="99"/>
      <c r="E145" s="100"/>
      <c r="F145" s="99"/>
      <c r="G145" s="100"/>
      <c r="H145" s="99">
        <v>8</v>
      </c>
      <c r="I145" s="100">
        <v>36.9</v>
      </c>
      <c r="J145" s="99">
        <v>8</v>
      </c>
      <c r="K145" s="100">
        <v>36.9</v>
      </c>
      <c r="L145" s="99">
        <v>8</v>
      </c>
      <c r="M145" s="100">
        <v>36.9</v>
      </c>
      <c r="N145" s="99"/>
      <c r="O145" s="100"/>
      <c r="P145" s="99">
        <v>8</v>
      </c>
      <c r="Q145" s="100">
        <v>36.799999999999997</v>
      </c>
      <c r="S145" s="99"/>
      <c r="T145" s="100"/>
      <c r="U145" s="99"/>
      <c r="V145" s="100"/>
      <c r="W145" s="99"/>
      <c r="X145" s="100"/>
      <c r="Y145" s="99">
        <v>8</v>
      </c>
      <c r="Z145" s="100">
        <v>37.634285714285724</v>
      </c>
      <c r="AA145" s="99">
        <v>8</v>
      </c>
      <c r="AB145" s="100">
        <v>37.620000000000005</v>
      </c>
      <c r="AC145" s="99">
        <v>8</v>
      </c>
      <c r="AD145" s="100">
        <v>37.645714285714284</v>
      </c>
      <c r="AE145" s="99"/>
      <c r="AF145" s="100"/>
      <c r="AG145" s="99">
        <v>8</v>
      </c>
      <c r="AH145" s="100">
        <v>37.463750000000005</v>
      </c>
      <c r="AJ145" s="99"/>
      <c r="AK145" s="100"/>
      <c r="AL145" s="99"/>
      <c r="AM145" s="100"/>
      <c r="AN145" s="99"/>
      <c r="AO145" s="100"/>
      <c r="AP145" s="99"/>
      <c r="AQ145" s="100"/>
      <c r="AR145" s="99"/>
      <c r="AS145" s="100"/>
      <c r="AT145" s="99"/>
      <c r="AU145" s="100"/>
      <c r="AV145" s="99"/>
      <c r="AW145" s="100"/>
      <c r="AX145" s="99"/>
      <c r="AY145" s="100"/>
      <c r="BA145" s="99"/>
      <c r="BB145" s="100"/>
      <c r="BC145" s="99"/>
      <c r="BD145" s="100"/>
      <c r="BE145" s="99"/>
      <c r="BF145" s="100"/>
      <c r="BG145" s="99"/>
      <c r="BH145" s="100"/>
      <c r="BI145" s="99"/>
      <c r="BJ145" s="100"/>
      <c r="BK145" s="99"/>
      <c r="BL145" s="100"/>
      <c r="BM145" s="99"/>
      <c r="BN145" s="100"/>
      <c r="BO145" s="99"/>
      <c r="BP145" s="100"/>
    </row>
    <row r="146" spans="2:68" s="269" customFormat="1" x14ac:dyDescent="0.2">
      <c r="B146" s="99"/>
      <c r="C146" s="100"/>
      <c r="D146" s="99"/>
      <c r="E146" s="100"/>
      <c r="F146" s="99"/>
      <c r="G146" s="100"/>
      <c r="H146" s="99">
        <v>9</v>
      </c>
      <c r="I146" s="100">
        <v>36.9</v>
      </c>
      <c r="J146" s="99">
        <v>9</v>
      </c>
      <c r="K146" s="100">
        <v>36.9</v>
      </c>
      <c r="L146" s="99">
        <v>9</v>
      </c>
      <c r="M146" s="100">
        <v>36.9</v>
      </c>
      <c r="N146" s="99"/>
      <c r="O146" s="100"/>
      <c r="P146" s="99"/>
      <c r="Q146" s="100"/>
      <c r="S146" s="99"/>
      <c r="T146" s="100"/>
      <c r="U146" s="99"/>
      <c r="V146" s="100"/>
      <c r="W146" s="99"/>
      <c r="X146" s="100"/>
      <c r="Y146" s="99">
        <v>9</v>
      </c>
      <c r="Z146" s="100">
        <v>37.6325</v>
      </c>
      <c r="AA146" s="99"/>
      <c r="AB146" s="100"/>
      <c r="AC146" s="99">
        <v>9</v>
      </c>
      <c r="AD146" s="100">
        <v>37.64</v>
      </c>
      <c r="AE146" s="99"/>
      <c r="AF146" s="100"/>
      <c r="AG146" s="99"/>
      <c r="AH146" s="100"/>
      <c r="AJ146" s="99"/>
      <c r="AK146" s="100"/>
      <c r="AL146" s="99"/>
      <c r="AM146" s="100"/>
      <c r="AN146" s="99"/>
      <c r="AO146" s="100"/>
      <c r="AP146" s="99"/>
      <c r="AQ146" s="100"/>
      <c r="AR146" s="99"/>
      <c r="AS146" s="100"/>
      <c r="AT146" s="99"/>
      <c r="AU146" s="100"/>
      <c r="AV146" s="99"/>
      <c r="AW146" s="100"/>
      <c r="AX146" s="99"/>
      <c r="AY146" s="100"/>
      <c r="BA146" s="99"/>
      <c r="BB146" s="100"/>
      <c r="BC146" s="99"/>
      <c r="BD146" s="100"/>
      <c r="BE146" s="99"/>
      <c r="BF146" s="100"/>
      <c r="BG146" s="99"/>
      <c r="BH146" s="100"/>
      <c r="BI146" s="99"/>
      <c r="BJ146" s="100"/>
      <c r="BK146" s="99"/>
      <c r="BL146" s="100"/>
      <c r="BM146" s="99"/>
      <c r="BN146" s="100"/>
      <c r="BO146" s="99"/>
      <c r="BP146" s="100"/>
    </row>
    <row r="147" spans="2:68" s="269" customFormat="1" x14ac:dyDescent="0.2">
      <c r="B147" s="99"/>
      <c r="C147" s="100"/>
      <c r="D147" s="99"/>
      <c r="E147" s="100"/>
      <c r="F147" s="99"/>
      <c r="G147" s="100"/>
      <c r="H147" s="99">
        <v>10</v>
      </c>
      <c r="I147" s="100">
        <v>36.9</v>
      </c>
      <c r="J147" s="99">
        <v>10</v>
      </c>
      <c r="K147" s="100">
        <v>37</v>
      </c>
      <c r="L147" s="99"/>
      <c r="M147" s="100"/>
      <c r="N147" s="99"/>
      <c r="O147" s="100"/>
      <c r="P147" s="99"/>
      <c r="Q147" s="100"/>
      <c r="S147" s="99"/>
      <c r="T147" s="100"/>
      <c r="U147" s="99"/>
      <c r="V147" s="100"/>
      <c r="W147" s="99"/>
      <c r="X147" s="100"/>
      <c r="Y147" s="99">
        <v>10</v>
      </c>
      <c r="Z147" s="100">
        <v>37.634444444444441</v>
      </c>
      <c r="AA147" s="99"/>
      <c r="AB147" s="100"/>
      <c r="AC147" s="99"/>
      <c r="AD147" s="100"/>
      <c r="AE147" s="99"/>
      <c r="AF147" s="100"/>
      <c r="AG147" s="99"/>
      <c r="AH147" s="100"/>
      <c r="AJ147" s="99"/>
      <c r="AK147" s="100"/>
      <c r="AL147" s="99"/>
      <c r="AM147" s="100"/>
      <c r="AN147" s="99"/>
      <c r="AO147" s="100"/>
      <c r="AP147" s="99"/>
      <c r="AQ147" s="100"/>
      <c r="AR147" s="99"/>
      <c r="AS147" s="100"/>
      <c r="AT147" s="99"/>
      <c r="AU147" s="100"/>
      <c r="AV147" s="99"/>
      <c r="AW147" s="100"/>
      <c r="AX147" s="99"/>
      <c r="AY147" s="100"/>
      <c r="BA147" s="99"/>
      <c r="BB147" s="100"/>
      <c r="BC147" s="99"/>
      <c r="BD147" s="100"/>
      <c r="BE147" s="99"/>
      <c r="BF147" s="100"/>
      <c r="BG147" s="99"/>
      <c r="BH147" s="100"/>
      <c r="BI147" s="99"/>
      <c r="BJ147" s="100"/>
      <c r="BK147" s="99"/>
      <c r="BL147" s="100"/>
      <c r="BM147" s="99"/>
      <c r="BN147" s="100"/>
      <c r="BO147" s="99"/>
      <c r="BP147" s="100"/>
    </row>
    <row r="148" spans="2:68" s="269" customFormat="1" x14ac:dyDescent="0.2">
      <c r="B148" s="99"/>
      <c r="C148" s="100"/>
      <c r="D148" s="99"/>
      <c r="E148" s="100"/>
      <c r="F148" s="99"/>
      <c r="G148" s="100"/>
      <c r="H148" s="99">
        <v>11</v>
      </c>
      <c r="I148" s="100">
        <v>36.9</v>
      </c>
      <c r="J148" s="99"/>
      <c r="K148" s="100"/>
      <c r="L148" s="99"/>
      <c r="M148" s="100"/>
      <c r="N148" s="99"/>
      <c r="O148" s="100"/>
      <c r="P148" s="99"/>
      <c r="Q148" s="100"/>
      <c r="S148" s="99"/>
      <c r="T148" s="100"/>
      <c r="U148" s="99"/>
      <c r="V148" s="100"/>
      <c r="W148" s="99"/>
      <c r="X148" s="100"/>
      <c r="Y148" s="99">
        <v>11</v>
      </c>
      <c r="Z148" s="100">
        <v>37.608571428571437</v>
      </c>
      <c r="AA148" s="99"/>
      <c r="AB148" s="100"/>
      <c r="AC148" s="99"/>
      <c r="AD148" s="100"/>
      <c r="AE148" s="99"/>
      <c r="AF148" s="100"/>
      <c r="AG148" s="99"/>
      <c r="AH148" s="100"/>
      <c r="AJ148" s="99"/>
      <c r="AK148" s="100"/>
      <c r="AL148" s="99"/>
      <c r="AM148" s="100"/>
      <c r="AN148" s="99"/>
      <c r="AO148" s="100"/>
      <c r="AP148" s="99"/>
      <c r="AQ148" s="100"/>
      <c r="AR148" s="99"/>
      <c r="AS148" s="100"/>
      <c r="AT148" s="99"/>
      <c r="AU148" s="100"/>
      <c r="AV148" s="99"/>
      <c r="AW148" s="100"/>
      <c r="AX148" s="99"/>
      <c r="AY148" s="100"/>
      <c r="BA148" s="99"/>
      <c r="BB148" s="100"/>
      <c r="BC148" s="99"/>
      <c r="BD148" s="100"/>
      <c r="BE148" s="99"/>
      <c r="BF148" s="100"/>
      <c r="BG148" s="99"/>
      <c r="BH148" s="100"/>
      <c r="BI148" s="99"/>
      <c r="BJ148" s="100"/>
      <c r="BK148" s="99"/>
      <c r="BL148" s="100"/>
      <c r="BM148" s="99"/>
      <c r="BN148" s="100"/>
      <c r="BO148" s="99"/>
      <c r="BP148" s="100"/>
    </row>
    <row r="149" spans="2:68" s="269" customFormat="1" x14ac:dyDescent="0.2">
      <c r="B149" s="99"/>
      <c r="C149" s="100"/>
      <c r="D149" s="99"/>
      <c r="E149" s="100"/>
      <c r="F149" s="99"/>
      <c r="G149" s="100"/>
      <c r="H149" s="99">
        <v>12</v>
      </c>
      <c r="I149" s="100">
        <v>36.9</v>
      </c>
      <c r="J149" s="99"/>
      <c r="K149" s="100"/>
      <c r="L149" s="99"/>
      <c r="M149" s="100"/>
      <c r="N149" s="99"/>
      <c r="O149" s="100"/>
      <c r="P149" s="99"/>
      <c r="Q149" s="100"/>
      <c r="S149" s="99"/>
      <c r="T149" s="100"/>
      <c r="U149" s="99"/>
      <c r="V149" s="100"/>
      <c r="W149" s="99"/>
      <c r="X149" s="100"/>
      <c r="Y149" s="99">
        <v>12</v>
      </c>
      <c r="Z149" s="100">
        <v>37.614999999999995</v>
      </c>
      <c r="AA149" s="99"/>
      <c r="AB149" s="100"/>
      <c r="AC149" s="99"/>
      <c r="AD149" s="100"/>
      <c r="AE149" s="99"/>
      <c r="AF149" s="100"/>
      <c r="AG149" s="99"/>
      <c r="AH149" s="100"/>
      <c r="AJ149" s="99"/>
      <c r="AK149" s="100"/>
      <c r="AL149" s="99"/>
      <c r="AM149" s="100"/>
      <c r="AN149" s="99"/>
      <c r="AO149" s="100"/>
      <c r="AP149" s="99"/>
      <c r="AQ149" s="100"/>
      <c r="AR149" s="99"/>
      <c r="AS149" s="100"/>
      <c r="AT149" s="99"/>
      <c r="AU149" s="100"/>
      <c r="AV149" s="99"/>
      <c r="AW149" s="100"/>
      <c r="AX149" s="99"/>
      <c r="AY149" s="100"/>
      <c r="BA149" s="99"/>
      <c r="BB149" s="100"/>
      <c r="BC149" s="99"/>
      <c r="BD149" s="100"/>
      <c r="BE149" s="99"/>
      <c r="BF149" s="100"/>
      <c r="BG149" s="99"/>
      <c r="BH149" s="100"/>
      <c r="BI149" s="99"/>
      <c r="BJ149" s="100"/>
      <c r="BK149" s="99"/>
      <c r="BL149" s="100"/>
      <c r="BM149" s="99"/>
      <c r="BN149" s="100"/>
      <c r="BO149" s="99"/>
      <c r="BP149" s="100"/>
    </row>
    <row r="150" spans="2:68" s="269" customFormat="1" x14ac:dyDescent="0.2">
      <c r="B150" s="99"/>
      <c r="C150" s="100"/>
      <c r="D150" s="99"/>
      <c r="E150" s="100"/>
      <c r="F150" s="99"/>
      <c r="G150" s="100"/>
      <c r="H150" s="99"/>
      <c r="I150" s="100"/>
      <c r="J150" s="99"/>
      <c r="K150" s="100"/>
      <c r="L150" s="99"/>
      <c r="M150" s="100"/>
      <c r="N150" s="99"/>
      <c r="O150" s="100"/>
      <c r="P150" s="99"/>
      <c r="Q150" s="100"/>
      <c r="S150" s="99"/>
      <c r="T150" s="100"/>
      <c r="U150" s="99"/>
      <c r="V150" s="100"/>
      <c r="W150" s="99"/>
      <c r="X150" s="100"/>
      <c r="Y150" s="99"/>
      <c r="Z150" s="100"/>
      <c r="AA150" s="99"/>
      <c r="AB150" s="100"/>
      <c r="AC150" s="99"/>
      <c r="AD150" s="100"/>
      <c r="AE150" s="99"/>
      <c r="AF150" s="100"/>
      <c r="AG150" s="99"/>
      <c r="AH150" s="100"/>
      <c r="AJ150" s="99"/>
      <c r="AK150" s="100"/>
      <c r="AL150" s="99"/>
      <c r="AM150" s="100"/>
      <c r="AN150" s="99"/>
      <c r="AO150" s="100"/>
      <c r="AP150" s="99"/>
      <c r="AQ150" s="100"/>
      <c r="AR150" s="99"/>
      <c r="AS150" s="100"/>
      <c r="AT150" s="99"/>
      <c r="AU150" s="100"/>
      <c r="AV150" s="99"/>
      <c r="AW150" s="100"/>
      <c r="AX150" s="99"/>
      <c r="AY150" s="100"/>
      <c r="BA150" s="99"/>
      <c r="BB150" s="100"/>
      <c r="BC150" s="99"/>
      <c r="BD150" s="100"/>
      <c r="BE150" s="99"/>
      <c r="BF150" s="100"/>
      <c r="BG150" s="99"/>
      <c r="BH150" s="100"/>
      <c r="BI150" s="99"/>
      <c r="BJ150" s="100"/>
      <c r="BK150" s="99"/>
      <c r="BL150" s="100"/>
      <c r="BM150" s="99"/>
      <c r="BN150" s="100"/>
      <c r="BO150" s="99"/>
      <c r="BP150" s="100"/>
    </row>
    <row r="151" spans="2:68" s="269" customFormat="1" x14ac:dyDescent="0.2">
      <c r="B151" s="99"/>
      <c r="C151" s="100"/>
      <c r="D151" s="99"/>
      <c r="E151" s="100"/>
      <c r="F151" s="99"/>
      <c r="G151" s="100"/>
      <c r="H151" s="99"/>
      <c r="I151" s="100"/>
      <c r="J151" s="99"/>
      <c r="K151" s="100"/>
      <c r="L151" s="99"/>
      <c r="M151" s="100"/>
      <c r="N151" s="99"/>
      <c r="O151" s="100"/>
      <c r="P151" s="99"/>
      <c r="Q151" s="100"/>
      <c r="S151" s="99"/>
      <c r="T151" s="100"/>
      <c r="U151" s="99"/>
      <c r="V151" s="100"/>
      <c r="W151" s="99"/>
      <c r="X151" s="100"/>
      <c r="Y151" s="99"/>
      <c r="Z151" s="100"/>
      <c r="AA151" s="99"/>
      <c r="AB151" s="100"/>
      <c r="AC151" s="99"/>
      <c r="AD151" s="100"/>
      <c r="AE151" s="99"/>
      <c r="AF151" s="100"/>
      <c r="AG151" s="99"/>
      <c r="AH151" s="100"/>
      <c r="AJ151" s="99"/>
      <c r="AK151" s="100"/>
      <c r="AL151" s="99"/>
      <c r="AM151" s="100"/>
      <c r="AN151" s="99"/>
      <c r="AO151" s="100"/>
      <c r="AP151" s="99"/>
      <c r="AQ151" s="100"/>
      <c r="AR151" s="99"/>
      <c r="AS151" s="100"/>
      <c r="AT151" s="99"/>
      <c r="AU151" s="100"/>
      <c r="AV151" s="99"/>
      <c r="AW151" s="100"/>
      <c r="AX151" s="99"/>
      <c r="AY151" s="100"/>
      <c r="BA151" s="99"/>
      <c r="BB151" s="100"/>
      <c r="BC151" s="99"/>
      <c r="BD151" s="100"/>
      <c r="BE151" s="99"/>
      <c r="BF151" s="100"/>
      <c r="BG151" s="99"/>
      <c r="BH151" s="100"/>
      <c r="BI151" s="99"/>
      <c r="BJ151" s="100"/>
      <c r="BK151" s="99"/>
      <c r="BL151" s="100"/>
      <c r="BM151" s="99"/>
      <c r="BN151" s="100"/>
      <c r="BO151" s="99"/>
      <c r="BP151" s="100"/>
    </row>
    <row r="152" spans="2:68" s="269" customFormat="1" x14ac:dyDescent="0.2">
      <c r="B152" s="99"/>
      <c r="C152" s="100"/>
      <c r="D152" s="99"/>
      <c r="E152" s="100"/>
      <c r="F152" s="99"/>
      <c r="G152" s="100"/>
      <c r="H152" s="99"/>
      <c r="I152" s="100"/>
      <c r="J152" s="99"/>
      <c r="K152" s="100"/>
      <c r="L152" s="99"/>
      <c r="M152" s="100"/>
      <c r="N152" s="99"/>
      <c r="O152" s="100"/>
      <c r="P152" s="99"/>
      <c r="Q152" s="100"/>
      <c r="S152" s="99"/>
      <c r="T152" s="100"/>
      <c r="U152" s="99"/>
      <c r="V152" s="100"/>
      <c r="W152" s="99"/>
      <c r="X152" s="100"/>
      <c r="Y152" s="99"/>
      <c r="Z152" s="100"/>
      <c r="AA152" s="99"/>
      <c r="AB152" s="100"/>
      <c r="AC152" s="99"/>
      <c r="AD152" s="100"/>
      <c r="AE152" s="99"/>
      <c r="AF152" s="100"/>
      <c r="AG152" s="99"/>
      <c r="AH152" s="100"/>
      <c r="AJ152" s="99"/>
      <c r="AK152" s="100"/>
      <c r="AL152" s="99"/>
      <c r="AM152" s="100"/>
      <c r="AN152" s="99"/>
      <c r="AO152" s="100"/>
      <c r="AP152" s="99"/>
      <c r="AQ152" s="100"/>
      <c r="AR152" s="99"/>
      <c r="AS152" s="100"/>
      <c r="AT152" s="99"/>
      <c r="AU152" s="100"/>
      <c r="AV152" s="99"/>
      <c r="AW152" s="100"/>
      <c r="AX152" s="99"/>
      <c r="AY152" s="100"/>
      <c r="BA152" s="99"/>
      <c r="BB152" s="100"/>
      <c r="BC152" s="99"/>
      <c r="BD152" s="100"/>
      <c r="BE152" s="99"/>
      <c r="BF152" s="100"/>
      <c r="BG152" s="99"/>
      <c r="BH152" s="100"/>
      <c r="BI152" s="99"/>
      <c r="BJ152" s="100"/>
      <c r="BK152" s="99"/>
      <c r="BL152" s="100"/>
      <c r="BM152" s="99"/>
      <c r="BN152" s="100"/>
      <c r="BO152" s="99"/>
      <c r="BP152" s="100"/>
    </row>
    <row r="153" spans="2:68" s="269" customFormat="1" x14ac:dyDescent="0.2">
      <c r="B153" s="99"/>
      <c r="C153" s="100"/>
      <c r="D153" s="99"/>
      <c r="E153" s="100"/>
      <c r="F153" s="99"/>
      <c r="G153" s="100"/>
      <c r="H153" s="99"/>
      <c r="I153" s="100"/>
      <c r="J153" s="99"/>
      <c r="K153" s="100"/>
      <c r="L153" s="99"/>
      <c r="M153" s="100"/>
      <c r="N153" s="99"/>
      <c r="O153" s="100"/>
      <c r="P153" s="99"/>
      <c r="Q153" s="100"/>
      <c r="S153" s="99"/>
      <c r="T153" s="100"/>
      <c r="U153" s="99"/>
      <c r="V153" s="100"/>
      <c r="W153" s="99"/>
      <c r="X153" s="100"/>
      <c r="Y153" s="99"/>
      <c r="Z153" s="100"/>
      <c r="AA153" s="99"/>
      <c r="AB153" s="100"/>
      <c r="AC153" s="99"/>
      <c r="AD153" s="100"/>
      <c r="AE153" s="99"/>
      <c r="AF153" s="100"/>
      <c r="AG153" s="99"/>
      <c r="AH153" s="100"/>
      <c r="AJ153" s="99"/>
      <c r="AK153" s="100"/>
      <c r="AL153" s="99"/>
      <c r="AM153" s="100"/>
      <c r="AN153" s="99"/>
      <c r="AO153" s="100"/>
      <c r="AP153" s="99"/>
      <c r="AQ153" s="100"/>
      <c r="AR153" s="99"/>
      <c r="AS153" s="100"/>
      <c r="AT153" s="99"/>
      <c r="AU153" s="100"/>
      <c r="AV153" s="99"/>
      <c r="AW153" s="100"/>
      <c r="AX153" s="99"/>
      <c r="AY153" s="100"/>
      <c r="BA153" s="99"/>
      <c r="BB153" s="100"/>
      <c r="BC153" s="99"/>
      <c r="BD153" s="100"/>
      <c r="BE153" s="99"/>
      <c r="BF153" s="100"/>
      <c r="BG153" s="99"/>
      <c r="BH153" s="100"/>
      <c r="BI153" s="99"/>
      <c r="BJ153" s="100"/>
      <c r="BK153" s="99"/>
      <c r="BL153" s="100"/>
      <c r="BM153" s="99"/>
      <c r="BN153" s="100"/>
      <c r="BO153" s="99"/>
      <c r="BP153" s="100"/>
    </row>
    <row r="154" spans="2:68" s="269" customFormat="1" x14ac:dyDescent="0.2">
      <c r="B154" s="99"/>
      <c r="C154" s="100"/>
      <c r="D154" s="99"/>
      <c r="E154" s="100"/>
      <c r="F154" s="99"/>
      <c r="G154" s="100"/>
      <c r="H154" s="99"/>
      <c r="I154" s="100"/>
      <c r="J154" s="99"/>
      <c r="K154" s="100"/>
      <c r="L154" s="99"/>
      <c r="M154" s="100"/>
      <c r="N154" s="99"/>
      <c r="O154" s="100"/>
      <c r="P154" s="99"/>
      <c r="Q154" s="100"/>
      <c r="S154" s="99"/>
      <c r="T154" s="100"/>
      <c r="U154" s="99"/>
      <c r="V154" s="100"/>
      <c r="W154" s="99"/>
      <c r="X154" s="100"/>
      <c r="Y154" s="99"/>
      <c r="Z154" s="100"/>
      <c r="AA154" s="99"/>
      <c r="AB154" s="100"/>
      <c r="AC154" s="99"/>
      <c r="AD154" s="100"/>
      <c r="AE154" s="99"/>
      <c r="AF154" s="100"/>
      <c r="AG154" s="99"/>
      <c r="AH154" s="100"/>
      <c r="AJ154" s="99"/>
      <c r="AK154" s="100"/>
      <c r="AL154" s="99"/>
      <c r="AM154" s="100"/>
      <c r="AN154" s="99"/>
      <c r="AO154" s="100"/>
      <c r="AP154" s="99"/>
      <c r="AQ154" s="100"/>
      <c r="AR154" s="99"/>
      <c r="AS154" s="100"/>
      <c r="AT154" s="99"/>
      <c r="AU154" s="100"/>
      <c r="AV154" s="99"/>
      <c r="AW154" s="100"/>
      <c r="AX154" s="99"/>
      <c r="AY154" s="100"/>
      <c r="BA154" s="99"/>
      <c r="BB154" s="100"/>
      <c r="BC154" s="99"/>
      <c r="BD154" s="100"/>
      <c r="BE154" s="99"/>
      <c r="BF154" s="100"/>
      <c r="BG154" s="99"/>
      <c r="BH154" s="100"/>
      <c r="BI154" s="99"/>
      <c r="BJ154" s="100"/>
      <c r="BK154" s="99"/>
      <c r="BL154" s="100"/>
      <c r="BM154" s="99"/>
      <c r="BN154" s="100"/>
      <c r="BO154" s="99"/>
      <c r="BP154" s="100"/>
    </row>
    <row r="155" spans="2:68" s="269" customFormat="1" x14ac:dyDescent="0.2">
      <c r="B155" s="99"/>
      <c r="C155" s="100"/>
      <c r="D155" s="99"/>
      <c r="E155" s="100"/>
      <c r="F155" s="99"/>
      <c r="G155" s="100"/>
      <c r="H155" s="99"/>
      <c r="I155" s="100"/>
      <c r="J155" s="99"/>
      <c r="K155" s="100"/>
      <c r="L155" s="99"/>
      <c r="M155" s="100"/>
      <c r="N155" s="99"/>
      <c r="O155" s="100"/>
      <c r="P155" s="99"/>
      <c r="Q155" s="100"/>
      <c r="S155" s="99"/>
      <c r="T155" s="100"/>
      <c r="U155" s="99"/>
      <c r="V155" s="100"/>
      <c r="W155" s="99"/>
      <c r="X155" s="100"/>
      <c r="Y155" s="99"/>
      <c r="Z155" s="100"/>
      <c r="AA155" s="99"/>
      <c r="AB155" s="100"/>
      <c r="AC155" s="99"/>
      <c r="AD155" s="100"/>
      <c r="AE155" s="99"/>
      <c r="AF155" s="100"/>
      <c r="AG155" s="99"/>
      <c r="AH155" s="100"/>
      <c r="AJ155" s="99"/>
      <c r="AK155" s="100"/>
      <c r="AL155" s="99"/>
      <c r="AM155" s="100"/>
      <c r="AN155" s="99"/>
      <c r="AO155" s="100"/>
      <c r="AP155" s="99"/>
      <c r="AQ155" s="100"/>
      <c r="AR155" s="99"/>
      <c r="AS155" s="100"/>
      <c r="AT155" s="99"/>
      <c r="AU155" s="100"/>
      <c r="AV155" s="99"/>
      <c r="AW155" s="100"/>
      <c r="AX155" s="99"/>
      <c r="AY155" s="100"/>
      <c r="BA155" s="99"/>
      <c r="BB155" s="100"/>
      <c r="BC155" s="99"/>
      <c r="BD155" s="100"/>
      <c r="BE155" s="99"/>
      <c r="BF155" s="100"/>
      <c r="BG155" s="99"/>
      <c r="BH155" s="100"/>
      <c r="BI155" s="99"/>
      <c r="BJ155" s="100"/>
      <c r="BK155" s="99"/>
      <c r="BL155" s="100"/>
      <c r="BM155" s="99"/>
      <c r="BN155" s="100"/>
      <c r="BO155" s="99"/>
      <c r="BP155" s="100"/>
    </row>
    <row r="156" spans="2:68" s="269" customFormat="1" x14ac:dyDescent="0.2">
      <c r="B156" s="99"/>
      <c r="C156" s="100"/>
      <c r="D156" s="99"/>
      <c r="E156" s="100"/>
      <c r="F156" s="99"/>
      <c r="G156" s="100"/>
      <c r="H156" s="99"/>
      <c r="I156" s="100"/>
      <c r="J156" s="99"/>
      <c r="K156" s="100"/>
      <c r="L156" s="99"/>
      <c r="M156" s="100"/>
      <c r="N156" s="99"/>
      <c r="O156" s="100"/>
      <c r="P156" s="99"/>
      <c r="Q156" s="100"/>
      <c r="S156" s="99"/>
      <c r="T156" s="100"/>
      <c r="U156" s="99"/>
      <c r="V156" s="100"/>
      <c r="W156" s="99"/>
      <c r="X156" s="100"/>
      <c r="Y156" s="99"/>
      <c r="Z156" s="100"/>
      <c r="AA156" s="99"/>
      <c r="AB156" s="100"/>
      <c r="AC156" s="99"/>
      <c r="AD156" s="100"/>
      <c r="AE156" s="99"/>
      <c r="AF156" s="100"/>
      <c r="AG156" s="99"/>
      <c r="AH156" s="100"/>
      <c r="AJ156" s="99"/>
      <c r="AK156" s="100"/>
      <c r="AL156" s="99"/>
      <c r="AM156" s="100"/>
      <c r="AN156" s="99"/>
      <c r="AO156" s="100"/>
      <c r="AP156" s="99"/>
      <c r="AQ156" s="100"/>
      <c r="AR156" s="99"/>
      <c r="AS156" s="100"/>
      <c r="AT156" s="99"/>
      <c r="AU156" s="100"/>
      <c r="AV156" s="99"/>
      <c r="AW156" s="100"/>
      <c r="AX156" s="99"/>
      <c r="AY156" s="100"/>
      <c r="BA156" s="99"/>
      <c r="BB156" s="100"/>
      <c r="BC156" s="99"/>
      <c r="BD156" s="100"/>
      <c r="BE156" s="99"/>
      <c r="BF156" s="100"/>
      <c r="BG156" s="99"/>
      <c r="BH156" s="100"/>
      <c r="BI156" s="99"/>
      <c r="BJ156" s="100"/>
      <c r="BK156" s="99"/>
      <c r="BL156" s="100"/>
      <c r="BM156" s="99"/>
      <c r="BN156" s="100"/>
      <c r="BO156" s="99"/>
      <c r="BP156" s="100"/>
    </row>
    <row r="157" spans="2:68" s="269" customFormat="1" x14ac:dyDescent="0.2">
      <c r="B157" s="99"/>
      <c r="C157" s="100"/>
      <c r="D157" s="99"/>
      <c r="E157" s="100"/>
      <c r="F157" s="99"/>
      <c r="G157" s="100"/>
      <c r="H157" s="99"/>
      <c r="I157" s="100"/>
      <c r="J157" s="99"/>
      <c r="K157" s="100"/>
      <c r="L157" s="99"/>
      <c r="M157" s="100"/>
      <c r="N157" s="99"/>
      <c r="O157" s="100"/>
      <c r="P157" s="99"/>
      <c r="Q157" s="100"/>
      <c r="S157" s="99"/>
      <c r="T157" s="100"/>
      <c r="U157" s="99"/>
      <c r="V157" s="100"/>
      <c r="W157" s="99"/>
      <c r="X157" s="100"/>
      <c r="Y157" s="99"/>
      <c r="Z157" s="100"/>
      <c r="AA157" s="99"/>
      <c r="AB157" s="100"/>
      <c r="AC157" s="99"/>
      <c r="AD157" s="100"/>
      <c r="AE157" s="99"/>
      <c r="AF157" s="100"/>
      <c r="AG157" s="99"/>
      <c r="AH157" s="100"/>
      <c r="AJ157" s="99"/>
      <c r="AK157" s="100"/>
      <c r="AL157" s="99"/>
      <c r="AM157" s="100"/>
      <c r="AN157" s="99"/>
      <c r="AO157" s="100"/>
      <c r="AP157" s="99"/>
      <c r="AQ157" s="100"/>
      <c r="AR157" s="99"/>
      <c r="AS157" s="100"/>
      <c r="AT157" s="99"/>
      <c r="AU157" s="100"/>
      <c r="AV157" s="99"/>
      <c r="AW157" s="100"/>
      <c r="AX157" s="99"/>
      <c r="AY157" s="100"/>
      <c r="BA157" s="99"/>
      <c r="BB157" s="100"/>
      <c r="BC157" s="99"/>
      <c r="BD157" s="100"/>
      <c r="BE157" s="99"/>
      <c r="BF157" s="100"/>
      <c r="BG157" s="99"/>
      <c r="BH157" s="100"/>
      <c r="BI157" s="99"/>
      <c r="BJ157" s="100"/>
      <c r="BK157" s="99"/>
      <c r="BL157" s="100"/>
      <c r="BM157" s="99"/>
      <c r="BN157" s="100"/>
      <c r="BO157" s="99"/>
      <c r="BP157" s="100"/>
    </row>
    <row r="158" spans="2:68" s="269" customFormat="1" x14ac:dyDescent="0.2">
      <c r="B158" s="99"/>
      <c r="C158" s="100"/>
      <c r="D158" s="99"/>
      <c r="E158" s="100"/>
      <c r="F158" s="99"/>
      <c r="G158" s="100"/>
      <c r="H158" s="99"/>
      <c r="I158" s="100"/>
      <c r="J158" s="99"/>
      <c r="K158" s="100"/>
      <c r="L158" s="99"/>
      <c r="M158" s="100"/>
      <c r="N158" s="99"/>
      <c r="O158" s="100"/>
      <c r="P158" s="99"/>
      <c r="Q158" s="100"/>
      <c r="S158" s="99"/>
      <c r="T158" s="100"/>
      <c r="U158" s="99"/>
      <c r="V158" s="100"/>
      <c r="W158" s="99"/>
      <c r="X158" s="100"/>
      <c r="Y158" s="99"/>
      <c r="Z158" s="100"/>
      <c r="AA158" s="99"/>
      <c r="AB158" s="100"/>
      <c r="AC158" s="99"/>
      <c r="AD158" s="100"/>
      <c r="AE158" s="99"/>
      <c r="AF158" s="100"/>
      <c r="AG158" s="99"/>
      <c r="AH158" s="100"/>
      <c r="AJ158" s="99"/>
      <c r="AK158" s="100"/>
      <c r="AL158" s="99"/>
      <c r="AM158" s="100"/>
      <c r="AN158" s="99"/>
      <c r="AO158" s="100"/>
      <c r="AP158" s="99"/>
      <c r="AQ158" s="100"/>
      <c r="AR158" s="99"/>
      <c r="AS158" s="100"/>
      <c r="AT158" s="99"/>
      <c r="AU158" s="100"/>
      <c r="AV158" s="99"/>
      <c r="AW158" s="100"/>
      <c r="AX158" s="99"/>
      <c r="AY158" s="100"/>
      <c r="BA158" s="99"/>
      <c r="BB158" s="100"/>
      <c r="BC158" s="99"/>
      <c r="BD158" s="100"/>
      <c r="BE158" s="99"/>
      <c r="BF158" s="100"/>
      <c r="BG158" s="99"/>
      <c r="BH158" s="100"/>
      <c r="BI158" s="99"/>
      <c r="BJ158" s="100"/>
      <c r="BK158" s="99"/>
      <c r="BL158" s="100"/>
      <c r="BM158" s="99"/>
      <c r="BN158" s="100"/>
      <c r="BO158" s="99"/>
      <c r="BP158" s="100"/>
    </row>
    <row r="159" spans="2:68" s="269" customFormat="1" x14ac:dyDescent="0.2">
      <c r="B159" s="99"/>
      <c r="C159" s="100"/>
      <c r="D159" s="99"/>
      <c r="E159" s="100"/>
      <c r="F159" s="99"/>
      <c r="G159" s="100"/>
      <c r="H159" s="99"/>
      <c r="I159" s="100"/>
      <c r="J159" s="99"/>
      <c r="K159" s="100"/>
      <c r="L159" s="99"/>
      <c r="M159" s="100"/>
      <c r="N159" s="99"/>
      <c r="O159" s="100"/>
      <c r="P159" s="99"/>
      <c r="Q159" s="100"/>
      <c r="S159" s="99"/>
      <c r="T159" s="100"/>
      <c r="U159" s="99"/>
      <c r="V159" s="100"/>
      <c r="W159" s="99"/>
      <c r="X159" s="100"/>
      <c r="Y159" s="99"/>
      <c r="Z159" s="100"/>
      <c r="AA159" s="99"/>
      <c r="AB159" s="100"/>
      <c r="AC159" s="99"/>
      <c r="AD159" s="100"/>
      <c r="AE159" s="99"/>
      <c r="AF159" s="100"/>
      <c r="AG159" s="99"/>
      <c r="AH159" s="100"/>
      <c r="AJ159" s="99"/>
      <c r="AK159" s="100"/>
      <c r="AL159" s="99"/>
      <c r="AM159" s="100"/>
      <c r="AN159" s="99"/>
      <c r="AO159" s="100"/>
      <c r="AP159" s="99"/>
      <c r="AQ159" s="100"/>
      <c r="AR159" s="99"/>
      <c r="AS159" s="100"/>
      <c r="AT159" s="99"/>
      <c r="AU159" s="100"/>
      <c r="AV159" s="99"/>
      <c r="AW159" s="100"/>
      <c r="AX159" s="99"/>
      <c r="AY159" s="100"/>
      <c r="BA159" s="99"/>
      <c r="BB159" s="100"/>
      <c r="BC159" s="99"/>
      <c r="BD159" s="100"/>
      <c r="BE159" s="99"/>
      <c r="BF159" s="100"/>
      <c r="BG159" s="99"/>
      <c r="BH159" s="100"/>
      <c r="BI159" s="99"/>
      <c r="BJ159" s="100"/>
      <c r="BK159" s="99"/>
      <c r="BL159" s="100"/>
      <c r="BM159" s="99"/>
      <c r="BN159" s="100"/>
      <c r="BO159" s="99"/>
      <c r="BP159" s="100"/>
    </row>
    <row r="160" spans="2:68" s="269" customFormat="1" x14ac:dyDescent="0.2">
      <c r="B160" s="99"/>
      <c r="C160" s="100"/>
      <c r="D160" s="99"/>
      <c r="E160" s="100"/>
      <c r="F160" s="99"/>
      <c r="G160" s="100"/>
      <c r="H160" s="99"/>
      <c r="I160" s="100"/>
      <c r="J160" s="99"/>
      <c r="K160" s="100"/>
      <c r="L160" s="99"/>
      <c r="M160" s="100"/>
      <c r="N160" s="99"/>
      <c r="O160" s="100"/>
      <c r="P160" s="99"/>
      <c r="Q160" s="100"/>
      <c r="S160" s="99"/>
      <c r="T160" s="100"/>
      <c r="U160" s="99"/>
      <c r="V160" s="100"/>
      <c r="W160" s="99"/>
      <c r="X160" s="100"/>
      <c r="Y160" s="99"/>
      <c r="Z160" s="100"/>
      <c r="AA160" s="99"/>
      <c r="AB160" s="100"/>
      <c r="AC160" s="99"/>
      <c r="AD160" s="100"/>
      <c r="AE160" s="99"/>
      <c r="AF160" s="100"/>
      <c r="AG160" s="99"/>
      <c r="AH160" s="100"/>
      <c r="AJ160" s="99"/>
      <c r="AK160" s="100"/>
      <c r="AL160" s="99"/>
      <c r="AM160" s="100"/>
      <c r="AN160" s="99"/>
      <c r="AO160" s="100"/>
      <c r="AP160" s="99"/>
      <c r="AQ160" s="100"/>
      <c r="AR160" s="99"/>
      <c r="AS160" s="100"/>
      <c r="AT160" s="99"/>
      <c r="AU160" s="100"/>
      <c r="AV160" s="99"/>
      <c r="AW160" s="100"/>
      <c r="AX160" s="99"/>
      <c r="AY160" s="100"/>
      <c r="BA160" s="99"/>
      <c r="BB160" s="100"/>
      <c r="BC160" s="99"/>
      <c r="BD160" s="100"/>
      <c r="BE160" s="99"/>
      <c r="BF160" s="100"/>
      <c r="BG160" s="99"/>
      <c r="BH160" s="100"/>
      <c r="BI160" s="99"/>
      <c r="BJ160" s="100"/>
      <c r="BK160" s="99"/>
      <c r="BL160" s="100"/>
      <c r="BM160" s="99"/>
      <c r="BN160" s="100"/>
      <c r="BO160" s="99"/>
      <c r="BP160" s="100"/>
    </row>
    <row r="161" spans="2:68" s="269" customFormat="1" x14ac:dyDescent="0.2">
      <c r="B161" s="99"/>
      <c r="C161" s="100"/>
      <c r="D161" s="99"/>
      <c r="E161" s="100"/>
      <c r="F161" s="99"/>
      <c r="G161" s="100"/>
      <c r="H161" s="99"/>
      <c r="I161" s="100"/>
      <c r="J161" s="99"/>
      <c r="K161" s="100"/>
      <c r="L161" s="99"/>
      <c r="M161" s="100"/>
      <c r="N161" s="99"/>
      <c r="O161" s="100"/>
      <c r="P161" s="99"/>
      <c r="Q161" s="100"/>
      <c r="S161" s="99"/>
      <c r="T161" s="100"/>
      <c r="U161" s="99"/>
      <c r="V161" s="100"/>
      <c r="W161" s="99"/>
      <c r="X161" s="100"/>
      <c r="Y161" s="99"/>
      <c r="Z161" s="100"/>
      <c r="AA161" s="99"/>
      <c r="AB161" s="100"/>
      <c r="AC161" s="99"/>
      <c r="AD161" s="100"/>
      <c r="AE161" s="99"/>
      <c r="AF161" s="100"/>
      <c r="AG161" s="99"/>
      <c r="AH161" s="100"/>
      <c r="AJ161" s="99"/>
      <c r="AK161" s="100"/>
      <c r="AL161" s="99"/>
      <c r="AM161" s="100"/>
      <c r="AN161" s="99"/>
      <c r="AO161" s="100"/>
      <c r="AP161" s="99"/>
      <c r="AQ161" s="100"/>
      <c r="AR161" s="99"/>
      <c r="AS161" s="100"/>
      <c r="AT161" s="99"/>
      <c r="AU161" s="100"/>
      <c r="AV161" s="99"/>
      <c r="AW161" s="100"/>
      <c r="AX161" s="99"/>
      <c r="AY161" s="100"/>
      <c r="BA161" s="99"/>
      <c r="BB161" s="100"/>
      <c r="BC161" s="99"/>
      <c r="BD161" s="100"/>
      <c r="BE161" s="99"/>
      <c r="BF161" s="100"/>
      <c r="BG161" s="99"/>
      <c r="BH161" s="100"/>
      <c r="BI161" s="99"/>
      <c r="BJ161" s="100"/>
      <c r="BK161" s="99"/>
      <c r="BL161" s="100"/>
      <c r="BM161" s="99"/>
      <c r="BN161" s="100"/>
      <c r="BO161" s="99"/>
      <c r="BP161" s="100"/>
    </row>
    <row r="162" spans="2:68" s="269" customFormat="1" x14ac:dyDescent="0.2"/>
    <row r="163" spans="2:68" s="269" customFormat="1" x14ac:dyDescent="0.2"/>
    <row r="164" spans="2:68" s="269" customFormat="1" x14ac:dyDescent="0.2"/>
    <row r="165" spans="2:68" s="269" customFormat="1" x14ac:dyDescent="0.2"/>
    <row r="166" spans="2:68" s="269" customFormat="1" x14ac:dyDescent="0.2"/>
    <row r="167" spans="2:68" s="269" customFormat="1" x14ac:dyDescent="0.2"/>
    <row r="168" spans="2:68" s="269" customFormat="1" x14ac:dyDescent="0.2"/>
    <row r="169" spans="2:68" s="269" customFormat="1" x14ac:dyDescent="0.2"/>
    <row r="170" spans="2:68" s="269" customFormat="1" x14ac:dyDescent="0.2"/>
    <row r="171" spans="2:68" s="269" customFormat="1" x14ac:dyDescent="0.2"/>
    <row r="172" spans="2:68" s="269" customFormat="1" x14ac:dyDescent="0.2"/>
    <row r="173" spans="2:68" s="269" customFormat="1" x14ac:dyDescent="0.2"/>
    <row r="174" spans="2:68" s="269" customFormat="1" x14ac:dyDescent="0.2"/>
    <row r="175" spans="2:68" s="269" customFormat="1" x14ac:dyDescent="0.2"/>
    <row r="176" spans="2:68" s="269" customFormat="1" x14ac:dyDescent="0.2"/>
    <row r="177" spans="2:68" s="269" customFormat="1" x14ac:dyDescent="0.2"/>
    <row r="178" spans="2:68" s="269" customFormat="1" x14ac:dyDescent="0.2"/>
    <row r="179" spans="2:68" s="269" customFormat="1" x14ac:dyDescent="0.2"/>
    <row r="180" spans="2:68" s="269" customFormat="1" x14ac:dyDescent="0.2"/>
    <row r="181" spans="2:68" s="269" customFormat="1" x14ac:dyDescent="0.2"/>
    <row r="182" spans="2:68" s="269" customFormat="1" x14ac:dyDescent="0.2"/>
    <row r="183" spans="2:68" s="269" customFormat="1" x14ac:dyDescent="0.2"/>
    <row r="184" spans="2:68" s="269" customFormat="1" x14ac:dyDescent="0.2"/>
    <row r="185" spans="2:68" s="269" customFormat="1" x14ac:dyDescent="0.2"/>
    <row r="186" spans="2:68" s="269" customFormat="1" x14ac:dyDescent="0.2"/>
    <row r="187" spans="2:68" s="269" customFormat="1" x14ac:dyDescent="0.2"/>
    <row r="188" spans="2:68" s="269" customFormat="1" x14ac:dyDescent="0.2"/>
    <row r="189" spans="2:68" s="269" customFormat="1" x14ac:dyDescent="0.2"/>
    <row r="190" spans="2:68" s="269" customFormat="1" x14ac:dyDescent="0.2">
      <c r="B190" s="438" t="s">
        <v>266</v>
      </c>
      <c r="C190" s="438"/>
      <c r="D190" s="438"/>
      <c r="E190" s="438"/>
      <c r="F190" s="438"/>
      <c r="G190" s="438"/>
      <c r="H190" s="438"/>
      <c r="I190" s="438"/>
      <c r="J190" s="438"/>
      <c r="K190" s="438"/>
      <c r="L190" s="438"/>
      <c r="M190" s="438"/>
      <c r="N190" s="438"/>
      <c r="O190" s="438"/>
      <c r="P190" s="438"/>
      <c r="Q190" s="438"/>
      <c r="R190" s="270"/>
      <c r="S190" s="438" t="s">
        <v>267</v>
      </c>
      <c r="T190" s="438"/>
      <c r="U190" s="438"/>
      <c r="V190" s="438"/>
      <c r="W190" s="438"/>
      <c r="X190" s="438"/>
      <c r="Y190" s="438"/>
      <c r="Z190" s="438"/>
      <c r="AA190" s="438"/>
      <c r="AB190" s="438"/>
      <c r="AC190" s="438"/>
      <c r="AD190" s="438"/>
      <c r="AE190" s="438"/>
      <c r="AF190" s="438"/>
      <c r="AG190" s="438"/>
      <c r="AH190" s="438"/>
      <c r="AI190" s="270"/>
      <c r="AJ190" s="438" t="s">
        <v>268</v>
      </c>
      <c r="AK190" s="438"/>
      <c r="AL190" s="438"/>
      <c r="AM190" s="438"/>
      <c r="AN190" s="438"/>
      <c r="AO190" s="438"/>
      <c r="AP190" s="438"/>
      <c r="AQ190" s="438"/>
      <c r="AR190" s="438"/>
      <c r="AS190" s="438"/>
      <c r="AT190" s="438"/>
      <c r="AU190" s="438"/>
      <c r="AV190" s="438"/>
      <c r="AW190" s="438"/>
      <c r="AX190" s="438"/>
      <c r="AY190" s="438"/>
      <c r="AZ190" s="270"/>
      <c r="BA190" s="438" t="s">
        <v>269</v>
      </c>
      <c r="BB190" s="438"/>
      <c r="BC190" s="438"/>
      <c r="BD190" s="438"/>
      <c r="BE190" s="438"/>
      <c r="BF190" s="438"/>
      <c r="BG190" s="438"/>
      <c r="BH190" s="438"/>
      <c r="BI190" s="438"/>
      <c r="BJ190" s="438"/>
      <c r="BK190" s="438"/>
      <c r="BL190" s="438"/>
      <c r="BM190" s="438"/>
      <c r="BN190" s="438"/>
      <c r="BO190" s="438"/>
      <c r="BP190" s="438"/>
    </row>
    <row r="191" spans="2:68" s="269" customFormat="1" x14ac:dyDescent="0.2">
      <c r="B191" s="436" t="s">
        <v>26</v>
      </c>
      <c r="C191" s="437"/>
      <c r="D191" s="431">
        <v>44964</v>
      </c>
      <c r="E191" s="432"/>
      <c r="F191" s="432"/>
      <c r="G191" s="432"/>
      <c r="H191" s="432"/>
      <c r="I191" s="432"/>
      <c r="J191" s="432"/>
      <c r="K191" s="432"/>
      <c r="L191" s="432"/>
      <c r="M191" s="432"/>
      <c r="N191" s="432"/>
      <c r="O191" s="432"/>
      <c r="P191" s="432"/>
      <c r="Q191" s="433"/>
      <c r="R191" s="270"/>
      <c r="S191" s="436" t="s">
        <v>26</v>
      </c>
      <c r="T191" s="437"/>
      <c r="U191" s="431">
        <v>44687</v>
      </c>
      <c r="V191" s="432"/>
      <c r="W191" s="432"/>
      <c r="X191" s="432"/>
      <c r="Y191" s="432"/>
      <c r="Z191" s="432"/>
      <c r="AA191" s="432"/>
      <c r="AB191" s="432"/>
      <c r="AC191" s="432"/>
      <c r="AD191" s="432"/>
      <c r="AE191" s="432"/>
      <c r="AF191" s="432"/>
      <c r="AG191" s="432"/>
      <c r="AH191" s="433"/>
      <c r="AI191" s="270"/>
      <c r="AJ191" s="436" t="s">
        <v>26</v>
      </c>
      <c r="AK191" s="437"/>
      <c r="AL191" s="431"/>
      <c r="AM191" s="432"/>
      <c r="AN191" s="432"/>
      <c r="AO191" s="432"/>
      <c r="AP191" s="432"/>
      <c r="AQ191" s="432"/>
      <c r="AR191" s="432"/>
      <c r="AS191" s="432"/>
      <c r="AT191" s="432"/>
      <c r="AU191" s="432"/>
      <c r="AV191" s="432"/>
      <c r="AW191" s="432"/>
      <c r="AX191" s="432"/>
      <c r="AY191" s="433"/>
      <c r="AZ191" s="270"/>
      <c r="BA191" s="436" t="s">
        <v>26</v>
      </c>
      <c r="BB191" s="437"/>
      <c r="BC191" s="431"/>
      <c r="BD191" s="432"/>
      <c r="BE191" s="432"/>
      <c r="BF191" s="432"/>
      <c r="BG191" s="432"/>
      <c r="BH191" s="432"/>
      <c r="BI191" s="432"/>
      <c r="BJ191" s="432"/>
      <c r="BK191" s="432"/>
      <c r="BL191" s="432"/>
      <c r="BM191" s="432"/>
      <c r="BN191" s="432"/>
      <c r="BO191" s="432"/>
      <c r="BP191" s="433"/>
    </row>
    <row r="192" spans="2:68" s="272" customFormat="1" x14ac:dyDescent="0.2">
      <c r="B192" s="434" t="str">
        <f>$B$18</f>
        <v>MR-1</v>
      </c>
      <c r="C192" s="435"/>
      <c r="D192" s="427" t="str">
        <f>$D$18</f>
        <v>MR-2</v>
      </c>
      <c r="E192" s="428"/>
      <c r="F192" s="421" t="str">
        <f>$F$18</f>
        <v>MR-3</v>
      </c>
      <c r="G192" s="422"/>
      <c r="H192" s="423" t="str">
        <f>$H$18</f>
        <v>MR-4</v>
      </c>
      <c r="I192" s="424"/>
      <c r="J192" s="425" t="str">
        <f>$J$18</f>
        <v>MR-5</v>
      </c>
      <c r="K192" s="426"/>
      <c r="L192" s="425" t="str">
        <f>$L$18</f>
        <v>MR-6</v>
      </c>
      <c r="M192" s="426"/>
      <c r="N192" s="417" t="s">
        <v>449</v>
      </c>
      <c r="O192" s="418"/>
      <c r="P192" s="429" t="str">
        <f>$P$18</f>
        <v>MR-B</v>
      </c>
      <c r="Q192" s="430"/>
      <c r="R192" s="271"/>
      <c r="S192" s="434" t="str">
        <f>$B$18</f>
        <v>MR-1</v>
      </c>
      <c r="T192" s="435"/>
      <c r="U192" s="427" t="str">
        <f>$D$18</f>
        <v>MR-2</v>
      </c>
      <c r="V192" s="428"/>
      <c r="W192" s="421" t="str">
        <f>$F$18</f>
        <v>MR-3</v>
      </c>
      <c r="X192" s="422"/>
      <c r="Y192" s="423" t="str">
        <f>$H$18</f>
        <v>MR-4</v>
      </c>
      <c r="Z192" s="424"/>
      <c r="AA192" s="425" t="str">
        <f>$J$18</f>
        <v>MR-5</v>
      </c>
      <c r="AB192" s="426"/>
      <c r="AC192" s="425" t="str">
        <f>$L$18</f>
        <v>MR-6</v>
      </c>
      <c r="AD192" s="426"/>
      <c r="AE192" s="417" t="s">
        <v>449</v>
      </c>
      <c r="AF192" s="418"/>
      <c r="AG192" s="429" t="str">
        <f>$P$18</f>
        <v>MR-B</v>
      </c>
      <c r="AH192" s="430"/>
      <c r="AI192" s="271"/>
      <c r="AJ192" s="434" t="str">
        <f>$B$18</f>
        <v>MR-1</v>
      </c>
      <c r="AK192" s="435"/>
      <c r="AL192" s="427" t="str">
        <f>$D$18</f>
        <v>MR-2</v>
      </c>
      <c r="AM192" s="428"/>
      <c r="AN192" s="421" t="str">
        <f>$F$18</f>
        <v>MR-3</v>
      </c>
      <c r="AO192" s="422"/>
      <c r="AP192" s="423" t="str">
        <f>$H$18</f>
        <v>MR-4</v>
      </c>
      <c r="AQ192" s="424"/>
      <c r="AR192" s="425" t="str">
        <f>$J$18</f>
        <v>MR-5</v>
      </c>
      <c r="AS192" s="426"/>
      <c r="AT192" s="425" t="str">
        <f>$L$18</f>
        <v>MR-6</v>
      </c>
      <c r="AU192" s="426"/>
      <c r="AV192" s="417" t="s">
        <v>449</v>
      </c>
      <c r="AW192" s="418"/>
      <c r="AX192" s="429" t="str">
        <f>$P$18</f>
        <v>MR-B</v>
      </c>
      <c r="AY192" s="430"/>
      <c r="AZ192" s="271"/>
      <c r="BA192" s="434" t="str">
        <f>$B$18</f>
        <v>MR-1</v>
      </c>
      <c r="BB192" s="435"/>
      <c r="BC192" s="427" t="str">
        <f>$D$18</f>
        <v>MR-2</v>
      </c>
      <c r="BD192" s="428"/>
      <c r="BE192" s="421" t="str">
        <f>$F$18</f>
        <v>MR-3</v>
      </c>
      <c r="BF192" s="422"/>
      <c r="BG192" s="423" t="str">
        <f>$H$18</f>
        <v>MR-4</v>
      </c>
      <c r="BH192" s="424"/>
      <c r="BI192" s="425" t="str">
        <f>$J$18</f>
        <v>MR-5</v>
      </c>
      <c r="BJ192" s="426"/>
      <c r="BK192" s="425" t="str">
        <f>$L$18</f>
        <v>MR-6</v>
      </c>
      <c r="BL192" s="426"/>
      <c r="BM192" s="417" t="s">
        <v>449</v>
      </c>
      <c r="BN192" s="418"/>
      <c r="BO192" s="429" t="str">
        <f>$P$18</f>
        <v>MR-B</v>
      </c>
      <c r="BP192" s="430"/>
    </row>
    <row r="193" spans="2:68" s="274" customFormat="1" ht="49.5" customHeight="1" x14ac:dyDescent="0.2">
      <c r="B193" s="419" t="str">
        <f>$B$19</f>
        <v>En el difusor en punta de la conducción de desagüe 
X: 387.407
Y: 3.155.581</v>
      </c>
      <c r="C193" s="420"/>
      <c r="D193" s="419" t="str">
        <f>$D$19</f>
        <v>Próximo a la costa a la altura de la Playa de El Llano.
X: 387.862
Y: 3.155.646</v>
      </c>
      <c r="E193" s="420"/>
      <c r="F193" s="419" t="str">
        <f>$F$19</f>
        <v>En dirección sureste con respecto al extremo final de la conducción, coincidiendo con el borde inferior de la pradera de Cymodocea nodosa.
X: 387.449
Y: 3.155.448</v>
      </c>
      <c r="G193" s="420"/>
      <c r="H193" s="419" t="str">
        <f>$H$19</f>
        <v>Punto de control a 1 km de distancia en dirección aproximada ESE del punto de vertido.
X: 387.453
Y: 3.155.281</v>
      </c>
      <c r="I193" s="420"/>
      <c r="J193" s="419" t="str">
        <f>$J$19</f>
        <v>En el difusor en punta de la conducción de desagüe 
X: 387.407
Y: 3.155.581</v>
      </c>
      <c r="K193" s="420"/>
      <c r="L193" s="419" t="str">
        <f>$L$19</f>
        <v>Próximo a la costa a la altura de la Playa de El Llano.
X: 387.862
Y: 3.155.646</v>
      </c>
      <c r="M193" s="420"/>
      <c r="N193" s="415" t="s">
        <v>603</v>
      </c>
      <c r="O193" s="416"/>
      <c r="P193" s="419" t="str">
        <f>$P$19</f>
        <v>En dirección sureste con respecto al extremo final de la conducción, coincidiendo con el borde inferior de la pradera de Cymodocea nodosa.
X: 387.449
Y: 3.155.448</v>
      </c>
      <c r="Q193" s="420"/>
      <c r="R193" s="273"/>
      <c r="S193" s="419" t="str">
        <f>$B$19</f>
        <v>En el difusor en punta de la conducción de desagüe 
X: 387.407
Y: 3.155.581</v>
      </c>
      <c r="T193" s="420"/>
      <c r="U193" s="419" t="str">
        <f>$D$19</f>
        <v>Próximo a la costa a la altura de la Playa de El Llano.
X: 387.862
Y: 3.155.646</v>
      </c>
      <c r="V193" s="420"/>
      <c r="W193" s="419" t="str">
        <f>$F$19</f>
        <v>En dirección sureste con respecto al extremo final de la conducción, coincidiendo con el borde inferior de la pradera de Cymodocea nodosa.
X: 387.449
Y: 3.155.448</v>
      </c>
      <c r="X193" s="420"/>
      <c r="Y193" s="419" t="str">
        <f>$H$19</f>
        <v>Punto de control a 1 km de distancia en dirección aproximada ESE del punto de vertido.
X: 387.453
Y: 3.155.281</v>
      </c>
      <c r="Z193" s="420"/>
      <c r="AA193" s="419" t="str">
        <f>$J$19</f>
        <v>En el difusor en punta de la conducción de desagüe 
X: 387.407
Y: 3.155.581</v>
      </c>
      <c r="AB193" s="420"/>
      <c r="AC193" s="419" t="str">
        <f>$L$19</f>
        <v>Próximo a la costa a la altura de la Playa de El Llano.
X: 387.862
Y: 3.155.646</v>
      </c>
      <c r="AD193" s="420"/>
      <c r="AE193" s="415" t="s">
        <v>603</v>
      </c>
      <c r="AF193" s="416"/>
      <c r="AG193" s="419" t="str">
        <f>$P$19</f>
        <v>En dirección sureste con respecto al extremo final de la conducción, coincidiendo con el borde inferior de la pradera de Cymodocea nodosa.
X: 387.449
Y: 3.155.448</v>
      </c>
      <c r="AH193" s="420"/>
      <c r="AI193" s="273"/>
      <c r="AJ193" s="419" t="str">
        <f>$B$19</f>
        <v>En el difusor en punta de la conducción de desagüe 
X: 387.407
Y: 3.155.581</v>
      </c>
      <c r="AK193" s="420"/>
      <c r="AL193" s="419" t="str">
        <f>$D$19</f>
        <v>Próximo a la costa a la altura de la Playa de El Llano.
X: 387.862
Y: 3.155.646</v>
      </c>
      <c r="AM193" s="420"/>
      <c r="AN193" s="419" t="str">
        <f>$F$19</f>
        <v>En dirección sureste con respecto al extremo final de la conducción, coincidiendo con el borde inferior de la pradera de Cymodocea nodosa.
X: 387.449
Y: 3.155.448</v>
      </c>
      <c r="AO193" s="420"/>
      <c r="AP193" s="419" t="str">
        <f>$H$19</f>
        <v>Punto de control a 1 km de distancia en dirección aproximada ESE del punto de vertido.
X: 387.453
Y: 3.155.281</v>
      </c>
      <c r="AQ193" s="420"/>
      <c r="AR193" s="419" t="str">
        <f>$J$19</f>
        <v>En el difusor en punta de la conducción de desagüe 
X: 387.407
Y: 3.155.581</v>
      </c>
      <c r="AS193" s="420"/>
      <c r="AT193" s="419" t="str">
        <f>$L$19</f>
        <v>Próximo a la costa a la altura de la Playa de El Llano.
X: 387.862
Y: 3.155.646</v>
      </c>
      <c r="AU193" s="420"/>
      <c r="AV193" s="415" t="s">
        <v>603</v>
      </c>
      <c r="AW193" s="416"/>
      <c r="AX193" s="419" t="str">
        <f>$P$19</f>
        <v>En dirección sureste con respecto al extremo final de la conducción, coincidiendo con el borde inferior de la pradera de Cymodocea nodosa.
X: 387.449
Y: 3.155.448</v>
      </c>
      <c r="AY193" s="420"/>
      <c r="AZ193" s="273"/>
      <c r="BA193" s="419" t="str">
        <f>$B$19</f>
        <v>En el difusor en punta de la conducción de desagüe 
X: 387.407
Y: 3.155.581</v>
      </c>
      <c r="BB193" s="420"/>
      <c r="BC193" s="419" t="str">
        <f>$D$19</f>
        <v>Próximo a la costa a la altura de la Playa de El Llano.
X: 387.862
Y: 3.155.646</v>
      </c>
      <c r="BD193" s="420"/>
      <c r="BE193" s="419" t="str">
        <f>$F$19</f>
        <v>En dirección sureste con respecto al extremo final de la conducción, coincidiendo con el borde inferior de la pradera de Cymodocea nodosa.
X: 387.449
Y: 3.155.448</v>
      </c>
      <c r="BF193" s="420"/>
      <c r="BG193" s="419" t="str">
        <f>$H$19</f>
        <v>Punto de control a 1 km de distancia en dirección aproximada ESE del punto de vertido.
X: 387.453
Y: 3.155.281</v>
      </c>
      <c r="BH193" s="420"/>
      <c r="BI193" s="419" t="str">
        <f>$J$19</f>
        <v>En el difusor en punta de la conducción de desagüe 
X: 387.407
Y: 3.155.581</v>
      </c>
      <c r="BJ193" s="420"/>
      <c r="BK193" s="419" t="str">
        <f>$L$19</f>
        <v>Próximo a la costa a la altura de la Playa de El Llano.
X: 387.862
Y: 3.155.646</v>
      </c>
      <c r="BL193" s="420"/>
      <c r="BM193" s="415" t="s">
        <v>603</v>
      </c>
      <c r="BN193" s="416"/>
      <c r="BO193" s="419" t="str">
        <f>$P$19</f>
        <v>En dirección sureste con respecto al extremo final de la conducción, coincidiendo con el borde inferior de la pradera de Cymodocea nodosa.
X: 387.449
Y: 3.155.448</v>
      </c>
      <c r="BP193" s="420"/>
    </row>
    <row r="194" spans="2:68" s="279" customFormat="1" ht="33.75" customHeight="1" x14ac:dyDescent="0.2">
      <c r="B194" s="275" t="s">
        <v>270</v>
      </c>
      <c r="C194" s="283" t="s">
        <v>369</v>
      </c>
      <c r="D194" s="275" t="str">
        <f>$B$137</f>
        <v xml:space="preserve">Profundidad </v>
      </c>
      <c r="E194" s="283" t="s">
        <v>369</v>
      </c>
      <c r="F194" s="275" t="s">
        <v>270</v>
      </c>
      <c r="G194" s="283" t="s">
        <v>369</v>
      </c>
      <c r="H194" s="275" t="s">
        <v>270</v>
      </c>
      <c r="I194" s="283" t="s">
        <v>369</v>
      </c>
      <c r="J194" s="275" t="str">
        <f>$B$137</f>
        <v xml:space="preserve">Profundidad </v>
      </c>
      <c r="K194" s="283" t="s">
        <v>369</v>
      </c>
      <c r="L194" s="275" t="str">
        <f>$B$137</f>
        <v xml:space="preserve">Profundidad </v>
      </c>
      <c r="M194" s="283" t="s">
        <v>369</v>
      </c>
      <c r="N194" s="275" t="str">
        <f>$B$137</f>
        <v xml:space="preserve">Profundidad </v>
      </c>
      <c r="O194" s="283" t="s">
        <v>369</v>
      </c>
      <c r="P194" s="275" t="str">
        <f>$B$137</f>
        <v xml:space="preserve">Profundidad </v>
      </c>
      <c r="Q194" s="283" t="s">
        <v>369</v>
      </c>
      <c r="R194" s="278"/>
      <c r="S194" s="275" t="str">
        <f>$B$137</f>
        <v xml:space="preserve">Profundidad </v>
      </c>
      <c r="T194" s="283" t="s">
        <v>369</v>
      </c>
      <c r="U194" s="275" t="str">
        <f>$B$137</f>
        <v xml:space="preserve">Profundidad </v>
      </c>
      <c r="V194" s="283" t="s">
        <v>369</v>
      </c>
      <c r="W194" s="275" t="s">
        <v>270</v>
      </c>
      <c r="X194" s="283" t="s">
        <v>369</v>
      </c>
      <c r="Y194" s="275" t="s">
        <v>270</v>
      </c>
      <c r="Z194" s="283" t="s">
        <v>369</v>
      </c>
      <c r="AA194" s="275" t="str">
        <f>$B$137</f>
        <v xml:space="preserve">Profundidad </v>
      </c>
      <c r="AB194" s="283" t="s">
        <v>369</v>
      </c>
      <c r="AC194" s="275" t="str">
        <f>$B$137</f>
        <v xml:space="preserve">Profundidad </v>
      </c>
      <c r="AD194" s="283" t="s">
        <v>369</v>
      </c>
      <c r="AE194" s="275" t="str">
        <f>$B$137</f>
        <v xml:space="preserve">Profundidad </v>
      </c>
      <c r="AF194" s="283" t="s">
        <v>369</v>
      </c>
      <c r="AG194" s="275" t="str">
        <f>$B$137</f>
        <v xml:space="preserve">Profundidad </v>
      </c>
      <c r="AH194" s="283" t="s">
        <v>369</v>
      </c>
      <c r="AI194" s="278"/>
      <c r="AJ194" s="275" t="str">
        <f>$B$137</f>
        <v xml:space="preserve">Profundidad </v>
      </c>
      <c r="AK194" s="283" t="s">
        <v>369</v>
      </c>
      <c r="AL194" s="275" t="str">
        <f>$B$137</f>
        <v xml:space="preserve">Profundidad </v>
      </c>
      <c r="AM194" s="283" t="s">
        <v>369</v>
      </c>
      <c r="AN194" s="275" t="s">
        <v>270</v>
      </c>
      <c r="AO194" s="283" t="s">
        <v>369</v>
      </c>
      <c r="AP194" s="275" t="s">
        <v>270</v>
      </c>
      <c r="AQ194" s="283" t="s">
        <v>369</v>
      </c>
      <c r="AR194" s="275" t="str">
        <f>$B$137</f>
        <v xml:space="preserve">Profundidad </v>
      </c>
      <c r="AS194" s="283" t="s">
        <v>369</v>
      </c>
      <c r="AT194" s="275" t="str">
        <f>$B$137</f>
        <v xml:space="preserve">Profundidad </v>
      </c>
      <c r="AU194" s="283" t="s">
        <v>369</v>
      </c>
      <c r="AV194" s="275" t="str">
        <f>$B$137</f>
        <v xml:space="preserve">Profundidad </v>
      </c>
      <c r="AW194" s="283" t="s">
        <v>369</v>
      </c>
      <c r="AX194" s="275" t="str">
        <f>$B$137</f>
        <v xml:space="preserve">Profundidad </v>
      </c>
      <c r="AY194" s="283" t="s">
        <v>369</v>
      </c>
      <c r="AZ194" s="278"/>
      <c r="BA194" s="275" t="str">
        <f>$B$137</f>
        <v xml:space="preserve">Profundidad </v>
      </c>
      <c r="BB194" s="283" t="s">
        <v>369</v>
      </c>
      <c r="BC194" s="275" t="str">
        <f>$B$137</f>
        <v xml:space="preserve">Profundidad </v>
      </c>
      <c r="BD194" s="283" t="s">
        <v>369</v>
      </c>
      <c r="BE194" s="275" t="s">
        <v>270</v>
      </c>
      <c r="BF194" s="283" t="s">
        <v>369</v>
      </c>
      <c r="BG194" s="275" t="s">
        <v>270</v>
      </c>
      <c r="BH194" s="283" t="s">
        <v>369</v>
      </c>
      <c r="BI194" s="275" t="str">
        <f>$B$137</f>
        <v xml:space="preserve">Profundidad </v>
      </c>
      <c r="BJ194" s="283" t="s">
        <v>369</v>
      </c>
      <c r="BK194" s="275" t="str">
        <f>$B$137</f>
        <v xml:space="preserve">Profundidad </v>
      </c>
      <c r="BL194" s="283" t="s">
        <v>369</v>
      </c>
      <c r="BM194" s="275" t="str">
        <f>$B$137</f>
        <v xml:space="preserve">Profundidad </v>
      </c>
      <c r="BN194" s="283" t="s">
        <v>369</v>
      </c>
      <c r="BO194" s="275" t="str">
        <f>$B$137</f>
        <v xml:space="preserve">Profundidad </v>
      </c>
      <c r="BP194" s="283" t="s">
        <v>369</v>
      </c>
    </row>
    <row r="195" spans="2:68" s="269" customFormat="1" x14ac:dyDescent="0.2">
      <c r="B195" s="99">
        <v>1</v>
      </c>
      <c r="C195" s="100">
        <v>55.6</v>
      </c>
      <c r="D195" s="99">
        <v>1</v>
      </c>
      <c r="E195" s="100">
        <v>55.4</v>
      </c>
      <c r="F195" s="99">
        <v>1</v>
      </c>
      <c r="G195" s="100">
        <v>55.5</v>
      </c>
      <c r="H195" s="99">
        <v>1</v>
      </c>
      <c r="I195" s="100">
        <v>55.5</v>
      </c>
      <c r="J195" s="99">
        <v>1</v>
      </c>
      <c r="K195" s="100">
        <v>55.5</v>
      </c>
      <c r="L195" s="99">
        <v>1</v>
      </c>
      <c r="M195" s="100">
        <v>55.6</v>
      </c>
      <c r="N195" s="99">
        <v>1</v>
      </c>
      <c r="O195" s="311">
        <v>55.2</v>
      </c>
      <c r="P195" s="99">
        <v>1</v>
      </c>
      <c r="Q195" s="100">
        <v>55.8</v>
      </c>
      <c r="S195" s="99">
        <v>1</v>
      </c>
      <c r="T195" s="100">
        <v>56.45</v>
      </c>
      <c r="U195" s="99">
        <v>1</v>
      </c>
      <c r="V195" s="100">
        <v>56.327777777777783</v>
      </c>
      <c r="W195" s="99">
        <v>1</v>
      </c>
      <c r="X195" s="100">
        <v>56.106666666666662</v>
      </c>
      <c r="Y195" s="99">
        <v>1</v>
      </c>
      <c r="Z195" s="100">
        <v>56.438333333333333</v>
      </c>
      <c r="AA195" s="99">
        <v>1</v>
      </c>
      <c r="AB195" s="100">
        <v>56.467500000000001</v>
      </c>
      <c r="AC195" s="99">
        <v>1</v>
      </c>
      <c r="AD195" s="100">
        <v>56.521428571428565</v>
      </c>
      <c r="AE195" s="99">
        <v>1</v>
      </c>
      <c r="AF195" s="100">
        <v>56.546666666666674</v>
      </c>
      <c r="AG195" s="99">
        <v>1</v>
      </c>
      <c r="AH195" s="100">
        <v>56.391666666666673</v>
      </c>
      <c r="AJ195" s="99"/>
      <c r="AK195" s="100"/>
      <c r="AL195" s="99"/>
      <c r="AM195" s="100"/>
      <c r="AN195" s="99"/>
      <c r="AO195" s="100"/>
      <c r="AP195" s="99"/>
      <c r="AQ195" s="100"/>
      <c r="AR195" s="99"/>
      <c r="AS195" s="100"/>
      <c r="AT195" s="99"/>
      <c r="AU195" s="100"/>
      <c r="AV195" s="99"/>
      <c r="AW195" s="100"/>
      <c r="AX195" s="99"/>
      <c r="AY195" s="100"/>
      <c r="BA195" s="99"/>
      <c r="BB195" s="100"/>
      <c r="BC195" s="99"/>
      <c r="BD195" s="100"/>
      <c r="BE195" s="99"/>
      <c r="BF195" s="100"/>
      <c r="BG195" s="99"/>
      <c r="BH195" s="100"/>
      <c r="BI195" s="99"/>
      <c r="BJ195" s="100"/>
      <c r="BK195" s="99"/>
      <c r="BL195" s="100"/>
      <c r="BM195" s="99"/>
      <c r="BN195" s="100"/>
      <c r="BO195" s="99"/>
      <c r="BP195" s="100"/>
    </row>
    <row r="196" spans="2:68" s="269" customFormat="1" x14ac:dyDescent="0.2">
      <c r="B196" s="99">
        <v>2</v>
      </c>
      <c r="C196" s="100">
        <v>55.6</v>
      </c>
      <c r="D196" s="99">
        <v>2</v>
      </c>
      <c r="E196" s="100">
        <v>55.5</v>
      </c>
      <c r="F196" s="99">
        <v>2</v>
      </c>
      <c r="G196" s="100">
        <v>55.5</v>
      </c>
      <c r="H196" s="99">
        <v>2</v>
      </c>
      <c r="I196" s="100">
        <v>55.5</v>
      </c>
      <c r="J196" s="99">
        <v>2</v>
      </c>
      <c r="K196" s="100">
        <v>55.6</v>
      </c>
      <c r="L196" s="99">
        <v>2</v>
      </c>
      <c r="M196" s="100">
        <v>55.6</v>
      </c>
      <c r="N196" s="99"/>
      <c r="O196" s="100"/>
      <c r="P196" s="99">
        <v>2</v>
      </c>
      <c r="Q196" s="100">
        <v>55.8</v>
      </c>
      <c r="S196" s="99">
        <v>2</v>
      </c>
      <c r="T196" s="100">
        <v>56.395000000000003</v>
      </c>
      <c r="U196" s="99">
        <v>2</v>
      </c>
      <c r="V196" s="100">
        <v>56.444000000000003</v>
      </c>
      <c r="W196" s="99">
        <v>2</v>
      </c>
      <c r="X196" s="100">
        <v>56.117777777777775</v>
      </c>
      <c r="Y196" s="99">
        <v>2</v>
      </c>
      <c r="Z196" s="100">
        <v>56.508333333333333</v>
      </c>
      <c r="AA196" s="99">
        <v>2</v>
      </c>
      <c r="AB196" s="100">
        <v>56.48</v>
      </c>
      <c r="AC196" s="99">
        <v>2</v>
      </c>
      <c r="AD196" s="100">
        <v>56.533333333333339</v>
      </c>
      <c r="AE196" s="99"/>
      <c r="AF196" s="100"/>
      <c r="AG196" s="99">
        <v>2</v>
      </c>
      <c r="AH196" s="100">
        <v>56.390000000000008</v>
      </c>
      <c r="AJ196" s="99"/>
      <c r="AK196" s="100"/>
      <c r="AL196" s="99"/>
      <c r="AM196" s="100"/>
      <c r="AN196" s="99"/>
      <c r="AO196" s="100"/>
      <c r="AP196" s="99"/>
      <c r="AQ196" s="100"/>
      <c r="AR196" s="99"/>
      <c r="AS196" s="100"/>
      <c r="AT196" s="99"/>
      <c r="AU196" s="100"/>
      <c r="AV196" s="99"/>
      <c r="AW196" s="100"/>
      <c r="AX196" s="99"/>
      <c r="AY196" s="100"/>
      <c r="BA196" s="99"/>
      <c r="BB196" s="100"/>
      <c r="BC196" s="99"/>
      <c r="BD196" s="100"/>
      <c r="BE196" s="99"/>
      <c r="BF196" s="100"/>
      <c r="BG196" s="99"/>
      <c r="BH196" s="100"/>
      <c r="BI196" s="99"/>
      <c r="BJ196" s="100"/>
      <c r="BK196" s="99"/>
      <c r="BL196" s="100"/>
      <c r="BM196" s="99"/>
      <c r="BN196" s="100"/>
      <c r="BO196" s="99"/>
      <c r="BP196" s="100"/>
    </row>
    <row r="197" spans="2:68" s="269" customFormat="1" x14ac:dyDescent="0.2">
      <c r="B197" s="99">
        <v>3</v>
      </c>
      <c r="C197" s="100">
        <v>55.6</v>
      </c>
      <c r="D197" s="99">
        <v>3</v>
      </c>
      <c r="E197" s="100">
        <v>55.5</v>
      </c>
      <c r="F197" s="99">
        <v>3</v>
      </c>
      <c r="G197" s="100">
        <v>55.5</v>
      </c>
      <c r="H197" s="99">
        <v>3</v>
      </c>
      <c r="I197" s="100">
        <v>55.5</v>
      </c>
      <c r="J197" s="99">
        <v>3</v>
      </c>
      <c r="K197" s="100">
        <v>55.6</v>
      </c>
      <c r="L197" s="99">
        <v>3</v>
      </c>
      <c r="M197" s="100">
        <v>55.5</v>
      </c>
      <c r="N197" s="99"/>
      <c r="O197" s="100"/>
      <c r="P197" s="99">
        <v>3</v>
      </c>
      <c r="Q197" s="100">
        <v>55.8</v>
      </c>
      <c r="S197" s="99">
        <v>3</v>
      </c>
      <c r="T197" s="100">
        <v>56.419090909090897</v>
      </c>
      <c r="U197" s="99">
        <v>3</v>
      </c>
      <c r="V197" s="100">
        <v>56.430000000000007</v>
      </c>
      <c r="W197" s="99">
        <v>3</v>
      </c>
      <c r="X197" s="100">
        <v>56.31</v>
      </c>
      <c r="Y197" s="99">
        <v>3</v>
      </c>
      <c r="Z197" s="100">
        <v>56.474444444444444</v>
      </c>
      <c r="AA197" s="99">
        <v>3</v>
      </c>
      <c r="AB197" s="100">
        <v>56.491666666666674</v>
      </c>
      <c r="AC197" s="99">
        <v>3</v>
      </c>
      <c r="AD197" s="100">
        <v>56.552857142857142</v>
      </c>
      <c r="AE197" s="99"/>
      <c r="AF197" s="100"/>
      <c r="AG197" s="99">
        <v>3</v>
      </c>
      <c r="AH197" s="100">
        <v>56.435000000000002</v>
      </c>
      <c r="AJ197" s="99"/>
      <c r="AK197" s="100"/>
      <c r="AL197" s="99"/>
      <c r="AM197" s="100"/>
      <c r="AN197" s="99"/>
      <c r="AO197" s="100"/>
      <c r="AP197" s="99"/>
      <c r="AQ197" s="100"/>
      <c r="AR197" s="99"/>
      <c r="AS197" s="100"/>
      <c r="AT197" s="99"/>
      <c r="AU197" s="100"/>
      <c r="AV197" s="99"/>
      <c r="AW197" s="100"/>
      <c r="AX197" s="99"/>
      <c r="AY197" s="100"/>
      <c r="BA197" s="99"/>
      <c r="BB197" s="100"/>
      <c r="BC197" s="99"/>
      <c r="BD197" s="100"/>
      <c r="BE197" s="99"/>
      <c r="BF197" s="100"/>
      <c r="BG197" s="99"/>
      <c r="BH197" s="100"/>
      <c r="BI197" s="99"/>
      <c r="BJ197" s="100"/>
      <c r="BK197" s="99"/>
      <c r="BL197" s="100"/>
      <c r="BM197" s="99"/>
      <c r="BN197" s="100"/>
      <c r="BO197" s="99"/>
      <c r="BP197" s="100"/>
    </row>
    <row r="198" spans="2:68" s="269" customFormat="1" x14ac:dyDescent="0.2">
      <c r="B198" s="99">
        <v>4</v>
      </c>
      <c r="C198" s="100">
        <v>55.5</v>
      </c>
      <c r="D198" s="99">
        <v>4</v>
      </c>
      <c r="E198" s="100">
        <v>55.5</v>
      </c>
      <c r="F198" s="99">
        <v>4</v>
      </c>
      <c r="G198" s="100">
        <v>55.5</v>
      </c>
      <c r="H198" s="99">
        <v>4</v>
      </c>
      <c r="I198" s="100">
        <v>55.5</v>
      </c>
      <c r="J198" s="99">
        <v>4</v>
      </c>
      <c r="K198" s="100">
        <v>55.6</v>
      </c>
      <c r="L198" s="99">
        <v>4</v>
      </c>
      <c r="M198" s="100">
        <v>55.6</v>
      </c>
      <c r="N198" s="99"/>
      <c r="O198" s="100"/>
      <c r="P198" s="99">
        <v>4</v>
      </c>
      <c r="Q198" s="100">
        <v>55.8</v>
      </c>
      <c r="S198" s="99">
        <v>4</v>
      </c>
      <c r="T198" s="100">
        <v>56.394615384615385</v>
      </c>
      <c r="U198" s="99">
        <v>4</v>
      </c>
      <c r="V198" s="100">
        <v>56.415000000000006</v>
      </c>
      <c r="W198" s="99">
        <v>4</v>
      </c>
      <c r="X198" s="100">
        <v>56.53</v>
      </c>
      <c r="Y198" s="99">
        <v>4</v>
      </c>
      <c r="Z198" s="100">
        <v>56.375</v>
      </c>
      <c r="AA198" s="99">
        <v>4</v>
      </c>
      <c r="AB198" s="100">
        <v>56.446000000000005</v>
      </c>
      <c r="AC198" s="99">
        <v>4</v>
      </c>
      <c r="AD198" s="100">
        <v>56.577499999999993</v>
      </c>
      <c r="AE198" s="99"/>
      <c r="AF198" s="100"/>
      <c r="AG198" s="99">
        <v>4</v>
      </c>
      <c r="AH198" s="100">
        <v>56.441999999999993</v>
      </c>
      <c r="AJ198" s="99"/>
      <c r="AK198" s="100"/>
      <c r="AL198" s="99"/>
      <c r="AM198" s="100"/>
      <c r="AN198" s="99"/>
      <c r="AO198" s="100"/>
      <c r="AP198" s="99"/>
      <c r="AQ198" s="100"/>
      <c r="AR198" s="99"/>
      <c r="AS198" s="100"/>
      <c r="AT198" s="99"/>
      <c r="AU198" s="100"/>
      <c r="AV198" s="99"/>
      <c r="AW198" s="100"/>
      <c r="AX198" s="99"/>
      <c r="AY198" s="100"/>
      <c r="BA198" s="99"/>
      <c r="BB198" s="100"/>
      <c r="BC198" s="99"/>
      <c r="BD198" s="100"/>
      <c r="BE198" s="99"/>
      <c r="BF198" s="100"/>
      <c r="BG198" s="99"/>
      <c r="BH198" s="100"/>
      <c r="BI198" s="99"/>
      <c r="BJ198" s="100"/>
      <c r="BK198" s="99"/>
      <c r="BL198" s="100"/>
      <c r="BM198" s="99"/>
      <c r="BN198" s="100"/>
      <c r="BO198" s="99"/>
      <c r="BP198" s="100"/>
    </row>
    <row r="199" spans="2:68" s="269" customFormat="1" x14ac:dyDescent="0.2">
      <c r="B199" s="99">
        <v>5</v>
      </c>
      <c r="C199" s="100">
        <v>55.6</v>
      </c>
      <c r="D199" s="99"/>
      <c r="E199" s="100"/>
      <c r="F199" s="99"/>
      <c r="G199" s="100"/>
      <c r="H199" s="99">
        <v>5</v>
      </c>
      <c r="I199" s="100">
        <v>55.5</v>
      </c>
      <c r="J199" s="99">
        <v>5</v>
      </c>
      <c r="K199" s="100">
        <v>55.6</v>
      </c>
      <c r="L199" s="99">
        <v>5</v>
      </c>
      <c r="M199" s="100">
        <v>55.6</v>
      </c>
      <c r="N199" s="99"/>
      <c r="O199" s="100"/>
      <c r="P199" s="99">
        <v>5</v>
      </c>
      <c r="Q199" s="100">
        <v>55.8</v>
      </c>
      <c r="S199" s="99">
        <v>5</v>
      </c>
      <c r="T199" s="100">
        <v>56.4</v>
      </c>
      <c r="U199" s="99"/>
      <c r="V199" s="100"/>
      <c r="W199" s="99"/>
      <c r="X199" s="100"/>
      <c r="Y199" s="99">
        <v>5</v>
      </c>
      <c r="Z199" s="100">
        <v>56.3</v>
      </c>
      <c r="AA199" s="99">
        <v>5</v>
      </c>
      <c r="AB199" s="100">
        <v>56.476666666666667</v>
      </c>
      <c r="AC199" s="99">
        <v>5</v>
      </c>
      <c r="AD199" s="100">
        <v>56.555000000000007</v>
      </c>
      <c r="AE199" s="99"/>
      <c r="AF199" s="100"/>
      <c r="AG199" s="99">
        <v>5</v>
      </c>
      <c r="AH199" s="100">
        <v>56.396000000000001</v>
      </c>
      <c r="AJ199" s="99"/>
      <c r="AK199" s="100"/>
      <c r="AL199" s="99"/>
      <c r="AM199" s="100"/>
      <c r="AN199" s="99"/>
      <c r="AO199" s="100"/>
      <c r="AP199" s="99"/>
      <c r="AQ199" s="100"/>
      <c r="AR199" s="99"/>
      <c r="AS199" s="100"/>
      <c r="AT199" s="99"/>
      <c r="AU199" s="100"/>
      <c r="AV199" s="99"/>
      <c r="AW199" s="100"/>
      <c r="AX199" s="99"/>
      <c r="AY199" s="100"/>
      <c r="BA199" s="99"/>
      <c r="BB199" s="100"/>
      <c r="BC199" s="99"/>
      <c r="BD199" s="100"/>
      <c r="BE199" s="99"/>
      <c r="BF199" s="100"/>
      <c r="BG199" s="99"/>
      <c r="BH199" s="100"/>
      <c r="BI199" s="99"/>
      <c r="BJ199" s="100"/>
      <c r="BK199" s="99"/>
      <c r="BL199" s="100"/>
      <c r="BM199" s="99"/>
      <c r="BN199" s="100"/>
      <c r="BO199" s="99"/>
      <c r="BP199" s="100"/>
    </row>
    <row r="200" spans="2:68" s="269" customFormat="1" x14ac:dyDescent="0.2">
      <c r="B200" s="99">
        <v>6</v>
      </c>
      <c r="C200" s="100">
        <v>55.6</v>
      </c>
      <c r="D200" s="99"/>
      <c r="E200" s="100"/>
      <c r="F200" s="99"/>
      <c r="G200" s="100"/>
      <c r="H200" s="99">
        <v>6</v>
      </c>
      <c r="I200" s="100">
        <v>55.5</v>
      </c>
      <c r="J200" s="99">
        <v>6</v>
      </c>
      <c r="K200" s="100">
        <v>55.6</v>
      </c>
      <c r="L200" s="99">
        <v>6</v>
      </c>
      <c r="M200" s="100">
        <v>55.6</v>
      </c>
      <c r="N200" s="99"/>
      <c r="O200" s="100"/>
      <c r="P200" s="99">
        <v>6</v>
      </c>
      <c r="Q200" s="100">
        <v>55.8</v>
      </c>
      <c r="S200" s="99">
        <v>6</v>
      </c>
      <c r="T200" s="100">
        <v>56.414000000000001</v>
      </c>
      <c r="U200" s="99"/>
      <c r="V200" s="100"/>
      <c r="W200" s="99"/>
      <c r="X200" s="100"/>
      <c r="Y200" s="99">
        <v>6</v>
      </c>
      <c r="Z200" s="100">
        <v>56.396666666666668</v>
      </c>
      <c r="AA200" s="99">
        <v>6</v>
      </c>
      <c r="AB200" s="100">
        <v>56.46</v>
      </c>
      <c r="AC200" s="99">
        <v>6</v>
      </c>
      <c r="AD200" s="100">
        <v>56.536666666666669</v>
      </c>
      <c r="AE200" s="99"/>
      <c r="AF200" s="100"/>
      <c r="AG200" s="99">
        <v>6</v>
      </c>
      <c r="AH200" s="100">
        <v>56.402000000000001</v>
      </c>
      <c r="AJ200" s="99"/>
      <c r="AK200" s="100"/>
      <c r="AL200" s="99"/>
      <c r="AM200" s="100"/>
      <c r="AN200" s="99"/>
      <c r="AO200" s="100"/>
      <c r="AP200" s="99"/>
      <c r="AQ200" s="100"/>
      <c r="AR200" s="99"/>
      <c r="AS200" s="100"/>
      <c r="AT200" s="99"/>
      <c r="AU200" s="100"/>
      <c r="AV200" s="99"/>
      <c r="AW200" s="100"/>
      <c r="AX200" s="99"/>
      <c r="AY200" s="100"/>
      <c r="BA200" s="99"/>
      <c r="BB200" s="100"/>
      <c r="BC200" s="99"/>
      <c r="BD200" s="100"/>
      <c r="BE200" s="99"/>
      <c r="BF200" s="100"/>
      <c r="BG200" s="99"/>
      <c r="BH200" s="100"/>
      <c r="BI200" s="99"/>
      <c r="BJ200" s="100"/>
      <c r="BK200" s="99"/>
      <c r="BL200" s="100"/>
      <c r="BM200" s="99"/>
      <c r="BN200" s="100"/>
      <c r="BO200" s="99"/>
      <c r="BP200" s="100"/>
    </row>
    <row r="201" spans="2:68" s="269" customFormat="1" x14ac:dyDescent="0.2">
      <c r="B201" s="99">
        <v>7</v>
      </c>
      <c r="C201" s="100">
        <v>55.5</v>
      </c>
      <c r="D201" s="99"/>
      <c r="E201" s="100"/>
      <c r="F201" s="99"/>
      <c r="G201" s="100"/>
      <c r="H201" s="99">
        <v>7</v>
      </c>
      <c r="I201" s="100">
        <v>55.5</v>
      </c>
      <c r="J201" s="99">
        <v>7</v>
      </c>
      <c r="K201" s="100">
        <v>55.6</v>
      </c>
      <c r="L201" s="99">
        <v>7</v>
      </c>
      <c r="M201" s="100">
        <v>55.6</v>
      </c>
      <c r="N201" s="99"/>
      <c r="O201" s="100"/>
      <c r="P201" s="99">
        <v>7</v>
      </c>
      <c r="Q201" s="100">
        <v>55.8</v>
      </c>
      <c r="S201" s="99"/>
      <c r="T201" s="100"/>
      <c r="U201" s="99"/>
      <c r="V201" s="100"/>
      <c r="W201" s="99"/>
      <c r="X201" s="100"/>
      <c r="Y201" s="99">
        <v>7</v>
      </c>
      <c r="Z201" s="100">
        <v>56.455000000000005</v>
      </c>
      <c r="AA201" s="99">
        <v>7</v>
      </c>
      <c r="AB201" s="100">
        <v>56.492500000000007</v>
      </c>
      <c r="AC201" s="99">
        <v>7</v>
      </c>
      <c r="AD201" s="100">
        <v>56.534000000000006</v>
      </c>
      <c r="AE201" s="99"/>
      <c r="AF201" s="100"/>
      <c r="AG201" s="99">
        <v>7</v>
      </c>
      <c r="AH201" s="100">
        <v>56.375</v>
      </c>
      <c r="AJ201" s="99"/>
      <c r="AK201" s="100"/>
      <c r="AL201" s="99"/>
      <c r="AM201" s="100"/>
      <c r="AN201" s="99"/>
      <c r="AO201" s="100"/>
      <c r="AP201" s="99"/>
      <c r="AQ201" s="100"/>
      <c r="AR201" s="99"/>
      <c r="AS201" s="100"/>
      <c r="AT201" s="99"/>
      <c r="AU201" s="100"/>
      <c r="AV201" s="99"/>
      <c r="AW201" s="100"/>
      <c r="AX201" s="99"/>
      <c r="AY201" s="100"/>
      <c r="BA201" s="99"/>
      <c r="BB201" s="100"/>
      <c r="BC201" s="99"/>
      <c r="BD201" s="100"/>
      <c r="BE201" s="99"/>
      <c r="BF201" s="100"/>
      <c r="BG201" s="99"/>
      <c r="BH201" s="100"/>
      <c r="BI201" s="99"/>
      <c r="BJ201" s="100"/>
      <c r="BK201" s="99"/>
      <c r="BL201" s="100"/>
      <c r="BM201" s="99"/>
      <c r="BN201" s="100"/>
      <c r="BO201" s="99"/>
      <c r="BP201" s="100"/>
    </row>
    <row r="202" spans="2:68" s="269" customFormat="1" x14ac:dyDescent="0.2">
      <c r="B202" s="99"/>
      <c r="C202" s="100"/>
      <c r="D202" s="99"/>
      <c r="E202" s="100"/>
      <c r="F202" s="99"/>
      <c r="G202" s="100"/>
      <c r="H202" s="99">
        <v>8</v>
      </c>
      <c r="I202" s="100">
        <v>55.5</v>
      </c>
      <c r="J202" s="99">
        <v>8</v>
      </c>
      <c r="K202" s="100">
        <v>55.6</v>
      </c>
      <c r="L202" s="99">
        <v>8</v>
      </c>
      <c r="M202" s="100">
        <v>55.5</v>
      </c>
      <c r="N202" s="99"/>
      <c r="O202" s="100"/>
      <c r="P202" s="99">
        <v>8</v>
      </c>
      <c r="Q202" s="100">
        <v>55.8</v>
      </c>
      <c r="S202" s="99"/>
      <c r="T202" s="100"/>
      <c r="U202" s="99"/>
      <c r="V202" s="100"/>
      <c r="W202" s="99"/>
      <c r="X202" s="100"/>
      <c r="Y202" s="99">
        <v>8</v>
      </c>
      <c r="Z202" s="100">
        <v>56.508571428571429</v>
      </c>
      <c r="AA202" s="99">
        <v>8</v>
      </c>
      <c r="AB202" s="100">
        <v>56.489999999999995</v>
      </c>
      <c r="AC202" s="99">
        <v>8</v>
      </c>
      <c r="AD202" s="100">
        <v>56.535714285714285</v>
      </c>
      <c r="AE202" s="99"/>
      <c r="AF202" s="100"/>
      <c r="AG202" s="99">
        <v>8</v>
      </c>
      <c r="AH202" s="100">
        <v>56.305</v>
      </c>
      <c r="AJ202" s="99"/>
      <c r="AK202" s="100"/>
      <c r="AL202" s="99"/>
      <c r="AM202" s="100"/>
      <c r="AN202" s="99"/>
      <c r="AO202" s="100"/>
      <c r="AP202" s="99"/>
      <c r="AQ202" s="100"/>
      <c r="AR202" s="99"/>
      <c r="AS202" s="100"/>
      <c r="AT202" s="99"/>
      <c r="AU202" s="100"/>
      <c r="AV202" s="99"/>
      <c r="AW202" s="100"/>
      <c r="AX202" s="99"/>
      <c r="AY202" s="100"/>
      <c r="BA202" s="99"/>
      <c r="BB202" s="100"/>
      <c r="BC202" s="99"/>
      <c r="BD202" s="100"/>
      <c r="BE202" s="99"/>
      <c r="BF202" s="100"/>
      <c r="BG202" s="99"/>
      <c r="BH202" s="100"/>
      <c r="BI202" s="99"/>
      <c r="BJ202" s="100"/>
      <c r="BK202" s="99"/>
      <c r="BL202" s="100"/>
      <c r="BM202" s="99"/>
      <c r="BN202" s="100"/>
      <c r="BO202" s="99"/>
      <c r="BP202" s="100"/>
    </row>
    <row r="203" spans="2:68" s="269" customFormat="1" x14ac:dyDescent="0.2">
      <c r="B203" s="99"/>
      <c r="C203" s="100"/>
      <c r="D203" s="99"/>
      <c r="E203" s="100"/>
      <c r="F203" s="99"/>
      <c r="G203" s="100"/>
      <c r="H203" s="99">
        <v>9</v>
      </c>
      <c r="I203" s="100">
        <v>55.5</v>
      </c>
      <c r="J203" s="99">
        <v>9</v>
      </c>
      <c r="K203" s="100">
        <v>55.6</v>
      </c>
      <c r="L203" s="99">
        <v>9</v>
      </c>
      <c r="M203" s="100">
        <v>55.5</v>
      </c>
      <c r="N203" s="99"/>
      <c r="O203" s="100"/>
      <c r="P203" s="99"/>
      <c r="Q203" s="100"/>
      <c r="S203" s="99"/>
      <c r="T203" s="100"/>
      <c r="U203" s="99"/>
      <c r="V203" s="100"/>
      <c r="W203" s="99"/>
      <c r="X203" s="100"/>
      <c r="Y203" s="99">
        <v>9</v>
      </c>
      <c r="Z203" s="100">
        <v>56.502499999999998</v>
      </c>
      <c r="AA203" s="99"/>
      <c r="AB203" s="100"/>
      <c r="AC203" s="99">
        <v>9</v>
      </c>
      <c r="AD203" s="100">
        <v>56.53</v>
      </c>
      <c r="AE203" s="99"/>
      <c r="AF203" s="100"/>
      <c r="AG203" s="99"/>
      <c r="AH203" s="100"/>
      <c r="AJ203" s="99"/>
      <c r="AK203" s="100"/>
      <c r="AL203" s="99"/>
      <c r="AM203" s="100"/>
      <c r="AN203" s="99"/>
      <c r="AO203" s="100"/>
      <c r="AP203" s="99"/>
      <c r="AQ203" s="100"/>
      <c r="AR203" s="99"/>
      <c r="AS203" s="100"/>
      <c r="AT203" s="99"/>
      <c r="AU203" s="100"/>
      <c r="AV203" s="99"/>
      <c r="AW203" s="100"/>
      <c r="AX203" s="99"/>
      <c r="AY203" s="100"/>
      <c r="BA203" s="99"/>
      <c r="BB203" s="100"/>
      <c r="BC203" s="99"/>
      <c r="BD203" s="100"/>
      <c r="BE203" s="99"/>
      <c r="BF203" s="100"/>
      <c r="BG203" s="99"/>
      <c r="BH203" s="100"/>
      <c r="BI203" s="99"/>
      <c r="BJ203" s="100"/>
      <c r="BK203" s="99"/>
      <c r="BL203" s="100"/>
      <c r="BM203" s="99"/>
      <c r="BN203" s="100"/>
      <c r="BO203" s="99"/>
      <c r="BP203" s="100"/>
    </row>
    <row r="204" spans="2:68" s="269" customFormat="1" x14ac:dyDescent="0.2">
      <c r="B204" s="99"/>
      <c r="C204" s="100"/>
      <c r="D204" s="99"/>
      <c r="E204" s="100"/>
      <c r="F204" s="99"/>
      <c r="G204" s="100"/>
      <c r="H204" s="99">
        <v>10</v>
      </c>
      <c r="I204" s="100">
        <v>55.5</v>
      </c>
      <c r="J204" s="99">
        <v>10</v>
      </c>
      <c r="K204" s="100">
        <v>55.6</v>
      </c>
      <c r="L204" s="99"/>
      <c r="M204" s="100"/>
      <c r="N204" s="99"/>
      <c r="O204" s="100"/>
      <c r="P204" s="99"/>
      <c r="Q204" s="100"/>
      <c r="S204" s="99"/>
      <c r="T204" s="100"/>
      <c r="U204" s="99"/>
      <c r="V204" s="100"/>
      <c r="W204" s="99"/>
      <c r="X204" s="100"/>
      <c r="Y204" s="99">
        <v>10</v>
      </c>
      <c r="Z204" s="100">
        <v>56.505555555555553</v>
      </c>
      <c r="AA204" s="99"/>
      <c r="AB204" s="100"/>
      <c r="AC204" s="99"/>
      <c r="AD204" s="100"/>
      <c r="AE204" s="99"/>
      <c r="AF204" s="100"/>
      <c r="AG204" s="99"/>
      <c r="AH204" s="100"/>
      <c r="AJ204" s="99"/>
      <c r="AK204" s="100"/>
      <c r="AL204" s="99"/>
      <c r="AM204" s="100"/>
      <c r="AN204" s="99"/>
      <c r="AO204" s="100"/>
      <c r="AP204" s="99"/>
      <c r="AQ204" s="100"/>
      <c r="AR204" s="99"/>
      <c r="AS204" s="100"/>
      <c r="AT204" s="99"/>
      <c r="AU204" s="100"/>
      <c r="AV204" s="99"/>
      <c r="AW204" s="100"/>
      <c r="AX204" s="99"/>
      <c r="AY204" s="100"/>
      <c r="BA204" s="99"/>
      <c r="BB204" s="100"/>
      <c r="BC204" s="99"/>
      <c r="BD204" s="100"/>
      <c r="BE204" s="99"/>
      <c r="BF204" s="100"/>
      <c r="BG204" s="99"/>
      <c r="BH204" s="100"/>
      <c r="BI204" s="99"/>
      <c r="BJ204" s="100"/>
      <c r="BK204" s="99"/>
      <c r="BL204" s="100"/>
      <c r="BM204" s="99"/>
      <c r="BN204" s="100"/>
      <c r="BO204" s="99"/>
      <c r="BP204" s="100"/>
    </row>
    <row r="205" spans="2:68" s="269" customFormat="1" x14ac:dyDescent="0.2">
      <c r="B205" s="99"/>
      <c r="C205" s="100"/>
      <c r="D205" s="99"/>
      <c r="E205" s="100"/>
      <c r="F205" s="99"/>
      <c r="G205" s="100"/>
      <c r="H205" s="99">
        <v>11</v>
      </c>
      <c r="I205" s="100">
        <v>55.5</v>
      </c>
      <c r="J205" s="99"/>
      <c r="K205" s="100"/>
      <c r="L205" s="99"/>
      <c r="M205" s="100"/>
      <c r="N205" s="99"/>
      <c r="O205" s="100"/>
      <c r="P205" s="99"/>
      <c r="Q205" s="100"/>
      <c r="S205" s="99"/>
      <c r="T205" s="100"/>
      <c r="U205" s="99"/>
      <c r="V205" s="100"/>
      <c r="W205" s="99"/>
      <c r="X205" s="100"/>
      <c r="Y205" s="99">
        <v>11</v>
      </c>
      <c r="Z205" s="100">
        <v>56.472857142857144</v>
      </c>
      <c r="AA205" s="99"/>
      <c r="AB205" s="100"/>
      <c r="AC205" s="99"/>
      <c r="AD205" s="100"/>
      <c r="AE205" s="99"/>
      <c r="AF205" s="100"/>
      <c r="AG205" s="99"/>
      <c r="AH205" s="100"/>
      <c r="AJ205" s="99"/>
      <c r="AK205" s="100"/>
      <c r="AL205" s="99"/>
      <c r="AM205" s="100"/>
      <c r="AN205" s="99"/>
      <c r="AO205" s="100"/>
      <c r="AP205" s="99"/>
      <c r="AQ205" s="100"/>
      <c r="AR205" s="99"/>
      <c r="AS205" s="100"/>
      <c r="AT205" s="99"/>
      <c r="AU205" s="100"/>
      <c r="AV205" s="99"/>
      <c r="AW205" s="100"/>
      <c r="AX205" s="99"/>
      <c r="AY205" s="100"/>
      <c r="BA205" s="99"/>
      <c r="BB205" s="100"/>
      <c r="BC205" s="99"/>
      <c r="BD205" s="100"/>
      <c r="BE205" s="99"/>
      <c r="BF205" s="100"/>
      <c r="BG205" s="99"/>
      <c r="BH205" s="100"/>
      <c r="BI205" s="99"/>
      <c r="BJ205" s="100"/>
      <c r="BK205" s="99"/>
      <c r="BL205" s="100"/>
      <c r="BM205" s="99"/>
      <c r="BN205" s="100"/>
      <c r="BO205" s="99"/>
      <c r="BP205" s="100"/>
    </row>
    <row r="206" spans="2:68" s="269" customFormat="1" x14ac:dyDescent="0.2">
      <c r="B206" s="99"/>
      <c r="C206" s="100"/>
      <c r="D206" s="99"/>
      <c r="E206" s="100"/>
      <c r="F206" s="99"/>
      <c r="G206" s="100"/>
      <c r="H206" s="99">
        <v>12</v>
      </c>
      <c r="I206" s="100">
        <v>55.5</v>
      </c>
      <c r="J206" s="99"/>
      <c r="K206" s="100"/>
      <c r="L206" s="99"/>
      <c r="M206" s="100"/>
      <c r="N206" s="99"/>
      <c r="O206" s="100"/>
      <c r="P206" s="99"/>
      <c r="Q206" s="100"/>
      <c r="S206" s="99"/>
      <c r="T206" s="100"/>
      <c r="U206" s="99"/>
      <c r="V206" s="100"/>
      <c r="W206" s="99"/>
      <c r="X206" s="100"/>
      <c r="Y206" s="99">
        <v>12</v>
      </c>
      <c r="Z206" s="100">
        <v>56.480000000000004</v>
      </c>
      <c r="AA206" s="99"/>
      <c r="AB206" s="100"/>
      <c r="AC206" s="99"/>
      <c r="AD206" s="100"/>
      <c r="AE206" s="99"/>
      <c r="AF206" s="100"/>
      <c r="AG206" s="99"/>
      <c r="AH206" s="100"/>
      <c r="AJ206" s="99"/>
      <c r="AK206" s="100"/>
      <c r="AL206" s="99"/>
      <c r="AM206" s="100"/>
      <c r="AN206" s="99"/>
      <c r="AO206" s="100"/>
      <c r="AP206" s="99"/>
      <c r="AQ206" s="100"/>
      <c r="AR206" s="99"/>
      <c r="AS206" s="100"/>
      <c r="AT206" s="99"/>
      <c r="AU206" s="100"/>
      <c r="AV206" s="99"/>
      <c r="AW206" s="100"/>
      <c r="AX206" s="99"/>
      <c r="AY206" s="100"/>
      <c r="BA206" s="99"/>
      <c r="BB206" s="100"/>
      <c r="BC206" s="99"/>
      <c r="BD206" s="100"/>
      <c r="BE206" s="99"/>
      <c r="BF206" s="100"/>
      <c r="BG206" s="99"/>
      <c r="BH206" s="100"/>
      <c r="BI206" s="99"/>
      <c r="BJ206" s="100"/>
      <c r="BK206" s="99"/>
      <c r="BL206" s="100"/>
      <c r="BM206" s="99"/>
      <c r="BN206" s="100"/>
      <c r="BO206" s="99"/>
      <c r="BP206" s="100"/>
    </row>
    <row r="207" spans="2:68" s="269" customFormat="1" x14ac:dyDescent="0.2">
      <c r="B207" s="99"/>
      <c r="C207" s="100"/>
      <c r="D207" s="99"/>
      <c r="E207" s="100"/>
      <c r="F207" s="99"/>
      <c r="G207" s="100"/>
      <c r="H207" s="99"/>
      <c r="I207" s="100"/>
      <c r="J207" s="99"/>
      <c r="K207" s="100"/>
      <c r="L207" s="99"/>
      <c r="M207" s="100"/>
      <c r="N207" s="99"/>
      <c r="O207" s="100"/>
      <c r="P207" s="99"/>
      <c r="Q207" s="100"/>
      <c r="S207" s="99"/>
      <c r="T207" s="100"/>
      <c r="U207" s="99"/>
      <c r="V207" s="100"/>
      <c r="W207" s="99"/>
      <c r="X207" s="100"/>
      <c r="Y207" s="99"/>
      <c r="Z207" s="100"/>
      <c r="AA207" s="99"/>
      <c r="AB207" s="100"/>
      <c r="AC207" s="99"/>
      <c r="AD207" s="100"/>
      <c r="AE207" s="99"/>
      <c r="AF207" s="100"/>
      <c r="AG207" s="99"/>
      <c r="AH207" s="100"/>
      <c r="AJ207" s="99"/>
      <c r="AK207" s="100"/>
      <c r="AL207" s="99"/>
      <c r="AM207" s="100"/>
      <c r="AN207" s="99"/>
      <c r="AO207" s="100"/>
      <c r="AP207" s="99"/>
      <c r="AQ207" s="100"/>
      <c r="AR207" s="99"/>
      <c r="AS207" s="100"/>
      <c r="AT207" s="99"/>
      <c r="AU207" s="100"/>
      <c r="AV207" s="99"/>
      <c r="AW207" s="100"/>
      <c r="AX207" s="99"/>
      <c r="AY207" s="100"/>
      <c r="BA207" s="99"/>
      <c r="BB207" s="100"/>
      <c r="BC207" s="99"/>
      <c r="BD207" s="100"/>
      <c r="BE207" s="99"/>
      <c r="BF207" s="100"/>
      <c r="BG207" s="99"/>
      <c r="BH207" s="100"/>
      <c r="BI207" s="99"/>
      <c r="BJ207" s="100"/>
      <c r="BK207" s="99"/>
      <c r="BL207" s="100"/>
      <c r="BM207" s="99"/>
      <c r="BN207" s="100"/>
      <c r="BO207" s="99"/>
      <c r="BP207" s="100"/>
    </row>
    <row r="208" spans="2:68" s="269" customFormat="1" x14ac:dyDescent="0.2">
      <c r="B208" s="99"/>
      <c r="C208" s="100"/>
      <c r="D208" s="99"/>
      <c r="E208" s="100"/>
      <c r="F208" s="99"/>
      <c r="G208" s="100"/>
      <c r="H208" s="99"/>
      <c r="I208" s="100"/>
      <c r="J208" s="99"/>
      <c r="K208" s="100"/>
      <c r="L208" s="99"/>
      <c r="M208" s="100"/>
      <c r="N208" s="99"/>
      <c r="O208" s="100"/>
      <c r="P208" s="99"/>
      <c r="Q208" s="100"/>
      <c r="S208" s="99"/>
      <c r="T208" s="100"/>
      <c r="U208" s="99"/>
      <c r="V208" s="100"/>
      <c r="W208" s="99"/>
      <c r="X208" s="100"/>
      <c r="Y208" s="99"/>
      <c r="Z208" s="100"/>
      <c r="AA208" s="99"/>
      <c r="AB208" s="100"/>
      <c r="AC208" s="99"/>
      <c r="AD208" s="100"/>
      <c r="AE208" s="99"/>
      <c r="AF208" s="100"/>
      <c r="AG208" s="99"/>
      <c r="AH208" s="100"/>
      <c r="AJ208" s="99"/>
      <c r="AK208" s="100"/>
      <c r="AL208" s="99"/>
      <c r="AM208" s="100"/>
      <c r="AN208" s="99"/>
      <c r="AO208" s="100"/>
      <c r="AP208" s="99"/>
      <c r="AQ208" s="100"/>
      <c r="AR208" s="99"/>
      <c r="AS208" s="100"/>
      <c r="AT208" s="99"/>
      <c r="AU208" s="100"/>
      <c r="AV208" s="99"/>
      <c r="AW208" s="100"/>
      <c r="AX208" s="99"/>
      <c r="AY208" s="100"/>
      <c r="BA208" s="99"/>
      <c r="BB208" s="100"/>
      <c r="BC208" s="99"/>
      <c r="BD208" s="100"/>
      <c r="BE208" s="99"/>
      <c r="BF208" s="100"/>
      <c r="BG208" s="99"/>
      <c r="BH208" s="100"/>
      <c r="BI208" s="99"/>
      <c r="BJ208" s="100"/>
      <c r="BK208" s="99"/>
      <c r="BL208" s="100"/>
      <c r="BM208" s="99"/>
      <c r="BN208" s="100"/>
      <c r="BO208" s="99"/>
      <c r="BP208" s="100"/>
    </row>
    <row r="209" spans="2:68" s="269" customFormat="1" x14ac:dyDescent="0.2">
      <c r="B209" s="99"/>
      <c r="C209" s="100"/>
      <c r="D209" s="99"/>
      <c r="E209" s="100"/>
      <c r="F209" s="99"/>
      <c r="G209" s="100"/>
      <c r="H209" s="99"/>
      <c r="I209" s="100"/>
      <c r="J209" s="99"/>
      <c r="K209" s="100"/>
      <c r="L209" s="99"/>
      <c r="M209" s="100"/>
      <c r="N209" s="99"/>
      <c r="O209" s="100"/>
      <c r="P209" s="99"/>
      <c r="Q209" s="100"/>
      <c r="S209" s="99"/>
      <c r="T209" s="100"/>
      <c r="U209" s="99"/>
      <c r="V209" s="100"/>
      <c r="W209" s="99"/>
      <c r="X209" s="100"/>
      <c r="Y209" s="99"/>
      <c r="Z209" s="100"/>
      <c r="AA209" s="99"/>
      <c r="AB209" s="100"/>
      <c r="AC209" s="99"/>
      <c r="AD209" s="100"/>
      <c r="AE209" s="99"/>
      <c r="AF209" s="100"/>
      <c r="AG209" s="99"/>
      <c r="AH209" s="100"/>
      <c r="AJ209" s="99"/>
      <c r="AK209" s="100"/>
      <c r="AL209" s="99"/>
      <c r="AM209" s="100"/>
      <c r="AN209" s="99"/>
      <c r="AO209" s="100"/>
      <c r="AP209" s="99"/>
      <c r="AQ209" s="100"/>
      <c r="AR209" s="99"/>
      <c r="AS209" s="100"/>
      <c r="AT209" s="99"/>
      <c r="AU209" s="100"/>
      <c r="AV209" s="99"/>
      <c r="AW209" s="100"/>
      <c r="AX209" s="99"/>
      <c r="AY209" s="100"/>
      <c r="BA209" s="99"/>
      <c r="BB209" s="100"/>
      <c r="BC209" s="99"/>
      <c r="BD209" s="100"/>
      <c r="BE209" s="99"/>
      <c r="BF209" s="100"/>
      <c r="BG209" s="99"/>
      <c r="BH209" s="100"/>
      <c r="BI209" s="99"/>
      <c r="BJ209" s="100"/>
      <c r="BK209" s="99"/>
      <c r="BL209" s="100"/>
      <c r="BM209" s="99"/>
      <c r="BN209" s="100"/>
      <c r="BO209" s="99"/>
      <c r="BP209" s="100"/>
    </row>
    <row r="210" spans="2:68" s="269" customFormat="1" x14ac:dyDescent="0.2">
      <c r="B210" s="99"/>
      <c r="C210" s="100"/>
      <c r="D210" s="99"/>
      <c r="E210" s="100"/>
      <c r="F210" s="99"/>
      <c r="G210" s="100"/>
      <c r="H210" s="99"/>
      <c r="I210" s="100"/>
      <c r="J210" s="99"/>
      <c r="K210" s="100"/>
      <c r="L210" s="99"/>
      <c r="M210" s="100"/>
      <c r="N210" s="99"/>
      <c r="O210" s="100"/>
      <c r="P210" s="99"/>
      <c r="Q210" s="100"/>
      <c r="S210" s="99"/>
      <c r="T210" s="100"/>
      <c r="U210" s="99"/>
      <c r="V210" s="100"/>
      <c r="W210" s="99"/>
      <c r="X210" s="100"/>
      <c r="Y210" s="99"/>
      <c r="Z210" s="100"/>
      <c r="AA210" s="99"/>
      <c r="AB210" s="100"/>
      <c r="AC210" s="99"/>
      <c r="AD210" s="100"/>
      <c r="AE210" s="99"/>
      <c r="AF210" s="100"/>
      <c r="AG210" s="99"/>
      <c r="AH210" s="100"/>
      <c r="AJ210" s="99"/>
      <c r="AK210" s="100"/>
      <c r="AL210" s="99"/>
      <c r="AM210" s="100"/>
      <c r="AN210" s="99"/>
      <c r="AO210" s="100"/>
      <c r="AP210" s="99"/>
      <c r="AQ210" s="100"/>
      <c r="AR210" s="99"/>
      <c r="AS210" s="100"/>
      <c r="AT210" s="99"/>
      <c r="AU210" s="100"/>
      <c r="AV210" s="99"/>
      <c r="AW210" s="100"/>
      <c r="AX210" s="99"/>
      <c r="AY210" s="100"/>
      <c r="BA210" s="99"/>
      <c r="BB210" s="100"/>
      <c r="BC210" s="99"/>
      <c r="BD210" s="100"/>
      <c r="BE210" s="99"/>
      <c r="BF210" s="100"/>
      <c r="BG210" s="99"/>
      <c r="BH210" s="100"/>
      <c r="BI210" s="99"/>
      <c r="BJ210" s="100"/>
      <c r="BK210" s="99"/>
      <c r="BL210" s="100"/>
      <c r="BM210" s="99"/>
      <c r="BN210" s="100"/>
      <c r="BO210" s="99"/>
      <c r="BP210" s="100"/>
    </row>
    <row r="211" spans="2:68" s="269" customFormat="1" x14ac:dyDescent="0.2">
      <c r="B211" s="99"/>
      <c r="C211" s="100"/>
      <c r="D211" s="99"/>
      <c r="E211" s="100"/>
      <c r="F211" s="99"/>
      <c r="G211" s="100"/>
      <c r="H211" s="99"/>
      <c r="I211" s="100"/>
      <c r="J211" s="99"/>
      <c r="K211" s="100"/>
      <c r="L211" s="99"/>
      <c r="M211" s="100"/>
      <c r="N211" s="99"/>
      <c r="O211" s="100"/>
      <c r="P211" s="99"/>
      <c r="Q211" s="100"/>
      <c r="S211" s="99"/>
      <c r="T211" s="100"/>
      <c r="U211" s="99"/>
      <c r="V211" s="100"/>
      <c r="W211" s="99"/>
      <c r="X211" s="100"/>
      <c r="Y211" s="99"/>
      <c r="Z211" s="100"/>
      <c r="AA211" s="99"/>
      <c r="AB211" s="100"/>
      <c r="AC211" s="99"/>
      <c r="AD211" s="100"/>
      <c r="AE211" s="99"/>
      <c r="AF211" s="100"/>
      <c r="AG211" s="99"/>
      <c r="AH211" s="100"/>
      <c r="AJ211" s="99"/>
      <c r="AK211" s="100"/>
      <c r="AL211" s="99"/>
      <c r="AM211" s="100"/>
      <c r="AN211" s="99"/>
      <c r="AO211" s="100"/>
      <c r="AP211" s="99"/>
      <c r="AQ211" s="100"/>
      <c r="AR211" s="99"/>
      <c r="AS211" s="100"/>
      <c r="AT211" s="99"/>
      <c r="AU211" s="100"/>
      <c r="AV211" s="99"/>
      <c r="AW211" s="100"/>
      <c r="AX211" s="99"/>
      <c r="AY211" s="100"/>
      <c r="BA211" s="99"/>
      <c r="BB211" s="100"/>
      <c r="BC211" s="99"/>
      <c r="BD211" s="100"/>
      <c r="BE211" s="99"/>
      <c r="BF211" s="100"/>
      <c r="BG211" s="99"/>
      <c r="BH211" s="100"/>
      <c r="BI211" s="99"/>
      <c r="BJ211" s="100"/>
      <c r="BK211" s="99"/>
      <c r="BL211" s="100"/>
      <c r="BM211" s="99"/>
      <c r="BN211" s="100"/>
      <c r="BO211" s="99"/>
      <c r="BP211" s="100"/>
    </row>
    <row r="212" spans="2:68" s="269" customFormat="1" x14ac:dyDescent="0.2">
      <c r="B212" s="99"/>
      <c r="C212" s="100"/>
      <c r="D212" s="99"/>
      <c r="E212" s="100"/>
      <c r="F212" s="99"/>
      <c r="G212" s="100"/>
      <c r="H212" s="99"/>
      <c r="I212" s="100"/>
      <c r="J212" s="99"/>
      <c r="K212" s="100"/>
      <c r="L212" s="99"/>
      <c r="M212" s="100"/>
      <c r="N212" s="99"/>
      <c r="O212" s="100"/>
      <c r="P212" s="99"/>
      <c r="Q212" s="100"/>
      <c r="S212" s="99"/>
      <c r="T212" s="100"/>
      <c r="U212" s="99"/>
      <c r="V212" s="100"/>
      <c r="W212" s="99"/>
      <c r="X212" s="100"/>
      <c r="Y212" s="99"/>
      <c r="Z212" s="100"/>
      <c r="AA212" s="99"/>
      <c r="AB212" s="100"/>
      <c r="AC212" s="99"/>
      <c r="AD212" s="100"/>
      <c r="AE212" s="99"/>
      <c r="AF212" s="100"/>
      <c r="AG212" s="99"/>
      <c r="AH212" s="100"/>
      <c r="AJ212" s="99"/>
      <c r="AK212" s="100"/>
      <c r="AL212" s="99"/>
      <c r="AM212" s="100"/>
      <c r="AN212" s="99"/>
      <c r="AO212" s="100"/>
      <c r="AP212" s="99"/>
      <c r="AQ212" s="100"/>
      <c r="AR212" s="99"/>
      <c r="AS212" s="100"/>
      <c r="AT212" s="99"/>
      <c r="AU212" s="100"/>
      <c r="AV212" s="99"/>
      <c r="AW212" s="100"/>
      <c r="AX212" s="99"/>
      <c r="AY212" s="100"/>
      <c r="BA212" s="99"/>
      <c r="BB212" s="100"/>
      <c r="BC212" s="99"/>
      <c r="BD212" s="100"/>
      <c r="BE212" s="99"/>
      <c r="BF212" s="100"/>
      <c r="BG212" s="99"/>
      <c r="BH212" s="100"/>
      <c r="BI212" s="99"/>
      <c r="BJ212" s="100"/>
      <c r="BK212" s="99"/>
      <c r="BL212" s="100"/>
      <c r="BM212" s="99"/>
      <c r="BN212" s="100"/>
      <c r="BO212" s="99"/>
      <c r="BP212" s="100"/>
    </row>
    <row r="213" spans="2:68" s="269" customFormat="1" x14ac:dyDescent="0.2">
      <c r="B213" s="99"/>
      <c r="C213" s="100"/>
      <c r="D213" s="99"/>
      <c r="E213" s="100"/>
      <c r="F213" s="99"/>
      <c r="G213" s="100"/>
      <c r="H213" s="99"/>
      <c r="I213" s="100"/>
      <c r="J213" s="99"/>
      <c r="K213" s="100"/>
      <c r="L213" s="99"/>
      <c r="M213" s="100"/>
      <c r="N213" s="99"/>
      <c r="O213" s="100"/>
      <c r="P213" s="99"/>
      <c r="Q213" s="100"/>
      <c r="S213" s="99"/>
      <c r="T213" s="100"/>
      <c r="U213" s="99"/>
      <c r="V213" s="100"/>
      <c r="W213" s="99"/>
      <c r="X213" s="100"/>
      <c r="Y213" s="99"/>
      <c r="Z213" s="100"/>
      <c r="AA213" s="99"/>
      <c r="AB213" s="100"/>
      <c r="AC213" s="99"/>
      <c r="AD213" s="100"/>
      <c r="AE213" s="99"/>
      <c r="AF213" s="100"/>
      <c r="AG213" s="99"/>
      <c r="AH213" s="100"/>
      <c r="AJ213" s="99"/>
      <c r="AK213" s="100"/>
      <c r="AL213" s="99"/>
      <c r="AM213" s="100"/>
      <c r="AN213" s="99"/>
      <c r="AO213" s="100"/>
      <c r="AP213" s="99"/>
      <c r="AQ213" s="100"/>
      <c r="AR213" s="99"/>
      <c r="AS213" s="100"/>
      <c r="AT213" s="99"/>
      <c r="AU213" s="100"/>
      <c r="AV213" s="99"/>
      <c r="AW213" s="100"/>
      <c r="AX213" s="99"/>
      <c r="AY213" s="100"/>
      <c r="BA213" s="99"/>
      <c r="BB213" s="100"/>
      <c r="BC213" s="99"/>
      <c r="BD213" s="100"/>
      <c r="BE213" s="99"/>
      <c r="BF213" s="100"/>
      <c r="BG213" s="99"/>
      <c r="BH213" s="100"/>
      <c r="BI213" s="99"/>
      <c r="BJ213" s="100"/>
      <c r="BK213" s="99"/>
      <c r="BL213" s="100"/>
      <c r="BM213" s="99"/>
      <c r="BN213" s="100"/>
      <c r="BO213" s="99"/>
      <c r="BP213" s="100"/>
    </row>
    <row r="214" spans="2:68" s="269" customFormat="1" x14ac:dyDescent="0.2">
      <c r="B214" s="99"/>
      <c r="C214" s="100"/>
      <c r="D214" s="99"/>
      <c r="E214" s="100"/>
      <c r="F214" s="99"/>
      <c r="G214" s="100"/>
      <c r="H214" s="99"/>
      <c r="I214" s="100"/>
      <c r="J214" s="99"/>
      <c r="K214" s="100"/>
      <c r="L214" s="99"/>
      <c r="M214" s="100"/>
      <c r="N214" s="99"/>
      <c r="O214" s="100"/>
      <c r="P214" s="99"/>
      <c r="Q214" s="100"/>
      <c r="S214" s="99"/>
      <c r="T214" s="100"/>
      <c r="U214" s="99"/>
      <c r="V214" s="100"/>
      <c r="W214" s="99"/>
      <c r="X214" s="100"/>
      <c r="Y214" s="99"/>
      <c r="Z214" s="100"/>
      <c r="AA214" s="99"/>
      <c r="AB214" s="100"/>
      <c r="AC214" s="99"/>
      <c r="AD214" s="100"/>
      <c r="AE214" s="99"/>
      <c r="AF214" s="100"/>
      <c r="AG214" s="99"/>
      <c r="AH214" s="100"/>
      <c r="AJ214" s="99"/>
      <c r="AK214" s="100"/>
      <c r="AL214" s="99"/>
      <c r="AM214" s="100"/>
      <c r="AN214" s="99"/>
      <c r="AO214" s="100"/>
      <c r="AP214" s="99"/>
      <c r="AQ214" s="100"/>
      <c r="AR214" s="99"/>
      <c r="AS214" s="100"/>
      <c r="AT214" s="99"/>
      <c r="AU214" s="100"/>
      <c r="AV214" s="99"/>
      <c r="AW214" s="100"/>
      <c r="AX214" s="99"/>
      <c r="AY214" s="100"/>
      <c r="BA214" s="99"/>
      <c r="BB214" s="100"/>
      <c r="BC214" s="99"/>
      <c r="BD214" s="100"/>
      <c r="BE214" s="99"/>
      <c r="BF214" s="100"/>
      <c r="BG214" s="99"/>
      <c r="BH214" s="100"/>
      <c r="BI214" s="99"/>
      <c r="BJ214" s="100"/>
      <c r="BK214" s="99"/>
      <c r="BL214" s="100"/>
      <c r="BM214" s="99"/>
      <c r="BN214" s="100"/>
      <c r="BO214" s="99"/>
      <c r="BP214" s="100"/>
    </row>
    <row r="215" spans="2:68" s="269" customFormat="1" x14ac:dyDescent="0.2">
      <c r="B215" s="99"/>
      <c r="C215" s="100"/>
      <c r="D215" s="99"/>
      <c r="E215" s="100"/>
      <c r="F215" s="99"/>
      <c r="G215" s="100"/>
      <c r="H215" s="99"/>
      <c r="I215" s="100"/>
      <c r="J215" s="99"/>
      <c r="K215" s="100"/>
      <c r="L215" s="99"/>
      <c r="M215" s="100"/>
      <c r="N215" s="99"/>
      <c r="O215" s="100"/>
      <c r="P215" s="99"/>
      <c r="Q215" s="100"/>
      <c r="S215" s="99"/>
      <c r="T215" s="100"/>
      <c r="U215" s="99"/>
      <c r="V215" s="100"/>
      <c r="W215" s="99"/>
      <c r="X215" s="100"/>
      <c r="Y215" s="99"/>
      <c r="Z215" s="100"/>
      <c r="AA215" s="99"/>
      <c r="AB215" s="100"/>
      <c r="AC215" s="99"/>
      <c r="AD215" s="100"/>
      <c r="AE215" s="99"/>
      <c r="AF215" s="100"/>
      <c r="AG215" s="99"/>
      <c r="AH215" s="100"/>
      <c r="AJ215" s="99"/>
      <c r="AK215" s="100"/>
      <c r="AL215" s="99"/>
      <c r="AM215" s="100"/>
      <c r="AN215" s="99"/>
      <c r="AO215" s="100"/>
      <c r="AP215" s="99"/>
      <c r="AQ215" s="100"/>
      <c r="AR215" s="99"/>
      <c r="AS215" s="100"/>
      <c r="AT215" s="99"/>
      <c r="AU215" s="100"/>
      <c r="AV215" s="99"/>
      <c r="AW215" s="100"/>
      <c r="AX215" s="99"/>
      <c r="AY215" s="100"/>
      <c r="BA215" s="99"/>
      <c r="BB215" s="100"/>
      <c r="BC215" s="99"/>
      <c r="BD215" s="100"/>
      <c r="BE215" s="99"/>
      <c r="BF215" s="100"/>
      <c r="BG215" s="99"/>
      <c r="BH215" s="100"/>
      <c r="BI215" s="99"/>
      <c r="BJ215" s="100"/>
      <c r="BK215" s="99"/>
      <c r="BL215" s="100"/>
      <c r="BM215" s="99"/>
      <c r="BN215" s="100"/>
      <c r="BO215" s="99"/>
      <c r="BP215" s="100"/>
    </row>
    <row r="216" spans="2:68" s="269" customFormat="1" x14ac:dyDescent="0.2">
      <c r="B216" s="99"/>
      <c r="C216" s="100"/>
      <c r="D216" s="99"/>
      <c r="E216" s="100"/>
      <c r="F216" s="99"/>
      <c r="G216" s="100"/>
      <c r="H216" s="99"/>
      <c r="I216" s="100"/>
      <c r="J216" s="99"/>
      <c r="K216" s="100"/>
      <c r="L216" s="99"/>
      <c r="M216" s="100"/>
      <c r="N216" s="99"/>
      <c r="O216" s="100"/>
      <c r="P216" s="99"/>
      <c r="Q216" s="100"/>
      <c r="S216" s="99"/>
      <c r="T216" s="100"/>
      <c r="U216" s="99"/>
      <c r="V216" s="100"/>
      <c r="W216" s="99"/>
      <c r="X216" s="100"/>
      <c r="Y216" s="99"/>
      <c r="Z216" s="100"/>
      <c r="AA216" s="99"/>
      <c r="AB216" s="100"/>
      <c r="AC216" s="99"/>
      <c r="AD216" s="100"/>
      <c r="AE216" s="99"/>
      <c r="AF216" s="100"/>
      <c r="AG216" s="99"/>
      <c r="AH216" s="100"/>
      <c r="AJ216" s="99"/>
      <c r="AK216" s="100"/>
      <c r="AL216" s="99"/>
      <c r="AM216" s="100"/>
      <c r="AN216" s="99"/>
      <c r="AO216" s="100"/>
      <c r="AP216" s="99"/>
      <c r="AQ216" s="100"/>
      <c r="AR216" s="99"/>
      <c r="AS216" s="100"/>
      <c r="AT216" s="99"/>
      <c r="AU216" s="100"/>
      <c r="AV216" s="99"/>
      <c r="AW216" s="100"/>
      <c r="AX216" s="99"/>
      <c r="AY216" s="100"/>
      <c r="BA216" s="99"/>
      <c r="BB216" s="100"/>
      <c r="BC216" s="99"/>
      <c r="BD216" s="100"/>
      <c r="BE216" s="99"/>
      <c r="BF216" s="100"/>
      <c r="BG216" s="99"/>
      <c r="BH216" s="100"/>
      <c r="BI216" s="99"/>
      <c r="BJ216" s="100"/>
      <c r="BK216" s="99"/>
      <c r="BL216" s="100"/>
      <c r="BM216" s="99"/>
      <c r="BN216" s="100"/>
      <c r="BO216" s="99"/>
      <c r="BP216" s="100"/>
    </row>
    <row r="217" spans="2:68" s="269" customFormat="1" x14ac:dyDescent="0.2">
      <c r="B217" s="99"/>
      <c r="C217" s="100"/>
      <c r="D217" s="99"/>
      <c r="E217" s="100"/>
      <c r="F217" s="99"/>
      <c r="G217" s="100"/>
      <c r="H217" s="99"/>
      <c r="I217" s="100"/>
      <c r="J217" s="99"/>
      <c r="K217" s="100"/>
      <c r="L217" s="99"/>
      <c r="M217" s="100"/>
      <c r="N217" s="99"/>
      <c r="O217" s="100"/>
      <c r="P217" s="99"/>
      <c r="Q217" s="100"/>
      <c r="S217" s="99"/>
      <c r="T217" s="100"/>
      <c r="U217" s="99"/>
      <c r="V217" s="100"/>
      <c r="W217" s="99"/>
      <c r="X217" s="100"/>
      <c r="Y217" s="99"/>
      <c r="Z217" s="100"/>
      <c r="AA217" s="99"/>
      <c r="AB217" s="100"/>
      <c r="AC217" s="99"/>
      <c r="AD217" s="100"/>
      <c r="AE217" s="99"/>
      <c r="AF217" s="100"/>
      <c r="AG217" s="99"/>
      <c r="AH217" s="100"/>
      <c r="AJ217" s="99"/>
      <c r="AK217" s="100"/>
      <c r="AL217" s="99"/>
      <c r="AM217" s="100"/>
      <c r="AN217" s="99"/>
      <c r="AO217" s="100"/>
      <c r="AP217" s="99"/>
      <c r="AQ217" s="100"/>
      <c r="AR217" s="99"/>
      <c r="AS217" s="100"/>
      <c r="AT217" s="99"/>
      <c r="AU217" s="100"/>
      <c r="AV217" s="99"/>
      <c r="AW217" s="100"/>
      <c r="AX217" s="99"/>
      <c r="AY217" s="100"/>
      <c r="BA217" s="99"/>
      <c r="BB217" s="100"/>
      <c r="BC217" s="99"/>
      <c r="BD217" s="100"/>
      <c r="BE217" s="99"/>
      <c r="BF217" s="100"/>
      <c r="BG217" s="99"/>
      <c r="BH217" s="100"/>
      <c r="BI217" s="99"/>
      <c r="BJ217" s="100"/>
      <c r="BK217" s="99"/>
      <c r="BL217" s="100"/>
      <c r="BM217" s="99"/>
      <c r="BN217" s="100"/>
      <c r="BO217" s="99"/>
      <c r="BP217" s="100"/>
    </row>
    <row r="218" spans="2:68" s="269" customFormat="1" x14ac:dyDescent="0.2">
      <c r="B218" s="99"/>
      <c r="C218" s="100"/>
      <c r="D218" s="99"/>
      <c r="E218" s="100"/>
      <c r="F218" s="99"/>
      <c r="G218" s="100"/>
      <c r="H218" s="99"/>
      <c r="I218" s="100"/>
      <c r="J218" s="99"/>
      <c r="K218" s="100"/>
      <c r="L218" s="99"/>
      <c r="M218" s="100"/>
      <c r="N218" s="99"/>
      <c r="O218" s="100"/>
      <c r="P218" s="99"/>
      <c r="Q218" s="100"/>
      <c r="S218" s="99"/>
      <c r="T218" s="100"/>
      <c r="U218" s="99"/>
      <c r="V218" s="100"/>
      <c r="W218" s="99"/>
      <c r="X218" s="100"/>
      <c r="Y218" s="99"/>
      <c r="Z218" s="100"/>
      <c r="AA218" s="99"/>
      <c r="AB218" s="100"/>
      <c r="AC218" s="99"/>
      <c r="AD218" s="100"/>
      <c r="AE218" s="99"/>
      <c r="AF218" s="100"/>
      <c r="AG218" s="99"/>
      <c r="AH218" s="100"/>
      <c r="AJ218" s="99"/>
      <c r="AK218" s="100"/>
      <c r="AL218" s="99"/>
      <c r="AM218" s="100"/>
      <c r="AN218" s="99"/>
      <c r="AO218" s="100"/>
      <c r="AP218" s="99"/>
      <c r="AQ218" s="100"/>
      <c r="AR218" s="99"/>
      <c r="AS218" s="100"/>
      <c r="AT218" s="99"/>
      <c r="AU218" s="100"/>
      <c r="AV218" s="99"/>
      <c r="AW218" s="100"/>
      <c r="AX218" s="99"/>
      <c r="AY218" s="100"/>
      <c r="BA218" s="99"/>
      <c r="BB218" s="100"/>
      <c r="BC218" s="99"/>
      <c r="BD218" s="100"/>
      <c r="BE218" s="99"/>
      <c r="BF218" s="100"/>
      <c r="BG218" s="99"/>
      <c r="BH218" s="100"/>
      <c r="BI218" s="99"/>
      <c r="BJ218" s="100"/>
      <c r="BK218" s="99"/>
      <c r="BL218" s="100"/>
      <c r="BM218" s="99"/>
      <c r="BN218" s="100"/>
      <c r="BO218" s="99"/>
      <c r="BP218" s="100"/>
    </row>
    <row r="219" spans="2:68" s="269" customFormat="1" x14ac:dyDescent="0.2"/>
    <row r="220" spans="2:68" s="269" customFormat="1" x14ac:dyDescent="0.2"/>
    <row r="221" spans="2:68" s="269" customFormat="1" x14ac:dyDescent="0.2"/>
    <row r="222" spans="2:68" s="269" customFormat="1" x14ac:dyDescent="0.2"/>
    <row r="223" spans="2:68" s="269" customFormat="1" x14ac:dyDescent="0.2"/>
    <row r="224" spans="2:68" s="269" customFormat="1" x14ac:dyDescent="0.2"/>
    <row r="225" s="269" customFormat="1" x14ac:dyDescent="0.2"/>
    <row r="226" s="269" customFormat="1" x14ac:dyDescent="0.2"/>
    <row r="227" s="269" customFormat="1" x14ac:dyDescent="0.2"/>
    <row r="228" s="269" customFormat="1" x14ac:dyDescent="0.2"/>
    <row r="229" s="269" customFormat="1" x14ac:dyDescent="0.2"/>
    <row r="230" s="269" customFormat="1" x14ac:dyDescent="0.2"/>
    <row r="231" s="269" customFormat="1" x14ac:dyDescent="0.2"/>
    <row r="232" s="269" customFormat="1" x14ac:dyDescent="0.2"/>
    <row r="233" s="269" customFormat="1" x14ac:dyDescent="0.2"/>
    <row r="234" s="269" customFormat="1" x14ac:dyDescent="0.2"/>
    <row r="235" s="269" customFormat="1" x14ac:dyDescent="0.2"/>
    <row r="236" s="269" customFormat="1" x14ac:dyDescent="0.2"/>
    <row r="237" s="269" customFormat="1" x14ac:dyDescent="0.2"/>
    <row r="238" s="269" customFormat="1" x14ac:dyDescent="0.2"/>
    <row r="239" s="269" customFormat="1" x14ac:dyDescent="0.2"/>
    <row r="240" s="269" customFormat="1" x14ac:dyDescent="0.2"/>
    <row r="241" spans="2:68" s="269" customFormat="1" x14ac:dyDescent="0.2"/>
    <row r="242" spans="2:68" s="269" customFormat="1" x14ac:dyDescent="0.2"/>
    <row r="243" spans="2:68" s="269" customFormat="1" x14ac:dyDescent="0.2"/>
    <row r="244" spans="2:68" s="269" customFormat="1" x14ac:dyDescent="0.2"/>
    <row r="245" spans="2:68" s="269" customFormat="1" x14ac:dyDescent="0.2"/>
    <row r="246" spans="2:68" s="269" customFormat="1" x14ac:dyDescent="0.2"/>
    <row r="247" spans="2:68" s="269" customFormat="1" x14ac:dyDescent="0.2">
      <c r="B247" s="438" t="s">
        <v>266</v>
      </c>
      <c r="C247" s="438"/>
      <c r="D247" s="438"/>
      <c r="E247" s="438"/>
      <c r="F247" s="438"/>
      <c r="G247" s="438"/>
      <c r="H247" s="438"/>
      <c r="I247" s="438"/>
      <c r="J247" s="438"/>
      <c r="K247" s="438"/>
      <c r="L247" s="438"/>
      <c r="M247" s="438"/>
      <c r="N247" s="438"/>
      <c r="O247" s="438"/>
      <c r="P247" s="438"/>
      <c r="Q247" s="438"/>
      <c r="R247" s="270"/>
      <c r="S247" s="438" t="s">
        <v>267</v>
      </c>
      <c r="T247" s="438"/>
      <c r="U247" s="438"/>
      <c r="V247" s="438"/>
      <c r="W247" s="438"/>
      <c r="X247" s="438"/>
      <c r="Y247" s="438"/>
      <c r="Z247" s="438"/>
      <c r="AA247" s="438"/>
      <c r="AB247" s="438"/>
      <c r="AC247" s="438"/>
      <c r="AD247" s="438"/>
      <c r="AE247" s="438"/>
      <c r="AF247" s="438"/>
      <c r="AG247" s="438"/>
      <c r="AH247" s="438"/>
      <c r="AI247" s="270"/>
      <c r="AJ247" s="284" t="s">
        <v>268</v>
      </c>
      <c r="AK247" s="284"/>
      <c r="AL247" s="284"/>
      <c r="AM247" s="284"/>
      <c r="AN247" s="284"/>
      <c r="AO247" s="284"/>
      <c r="AP247" s="284"/>
      <c r="AQ247" s="284"/>
      <c r="AR247" s="284"/>
      <c r="AS247" s="284"/>
      <c r="AT247" s="284"/>
      <c r="AU247" s="284"/>
      <c r="AV247" s="284"/>
      <c r="AW247" s="284"/>
      <c r="AX247" s="284"/>
      <c r="AY247" s="284"/>
      <c r="AZ247" s="270"/>
      <c r="BA247" s="438" t="s">
        <v>269</v>
      </c>
      <c r="BB247" s="438"/>
      <c r="BC247" s="438"/>
      <c r="BD247" s="438"/>
      <c r="BE247" s="438"/>
      <c r="BF247" s="438"/>
      <c r="BG247" s="438"/>
      <c r="BH247" s="438"/>
      <c r="BI247" s="438"/>
      <c r="BJ247" s="438"/>
      <c r="BK247" s="438"/>
      <c r="BL247" s="438"/>
      <c r="BM247" s="438"/>
      <c r="BN247" s="438"/>
      <c r="BO247" s="438"/>
      <c r="BP247" s="438"/>
    </row>
    <row r="248" spans="2:68" s="269" customFormat="1" x14ac:dyDescent="0.2">
      <c r="B248" s="436" t="s">
        <v>26</v>
      </c>
      <c r="C248" s="437"/>
      <c r="D248" s="431">
        <v>44964</v>
      </c>
      <c r="E248" s="432"/>
      <c r="F248" s="432"/>
      <c r="G248" s="432"/>
      <c r="H248" s="432"/>
      <c r="I248" s="432"/>
      <c r="J248" s="432"/>
      <c r="K248" s="432"/>
      <c r="L248" s="432"/>
      <c r="M248" s="432"/>
      <c r="N248" s="432"/>
      <c r="O248" s="432"/>
      <c r="P248" s="432"/>
      <c r="Q248" s="433"/>
      <c r="R248" s="270"/>
      <c r="S248" s="436" t="s">
        <v>26</v>
      </c>
      <c r="T248" s="437"/>
      <c r="U248" s="431">
        <v>44687</v>
      </c>
      <c r="V248" s="432"/>
      <c r="W248" s="432"/>
      <c r="X248" s="432"/>
      <c r="Y248" s="432"/>
      <c r="Z248" s="432"/>
      <c r="AA248" s="432"/>
      <c r="AB248" s="432"/>
      <c r="AC248" s="432"/>
      <c r="AD248" s="432"/>
      <c r="AE248" s="432"/>
      <c r="AF248" s="432"/>
      <c r="AG248" s="432"/>
      <c r="AH248" s="433"/>
      <c r="AI248" s="270"/>
      <c r="AJ248" s="436" t="s">
        <v>26</v>
      </c>
      <c r="AK248" s="437"/>
      <c r="AL248" s="431"/>
      <c r="AM248" s="432"/>
      <c r="AN248" s="432"/>
      <c r="AO248" s="432"/>
      <c r="AP248" s="432"/>
      <c r="AQ248" s="432"/>
      <c r="AR248" s="432"/>
      <c r="AS248" s="432"/>
      <c r="AT248" s="432"/>
      <c r="AU248" s="432"/>
      <c r="AV248" s="432"/>
      <c r="AW248" s="432"/>
      <c r="AX248" s="432"/>
      <c r="AY248" s="433"/>
      <c r="AZ248" s="270"/>
      <c r="BA248" s="436" t="s">
        <v>26</v>
      </c>
      <c r="BB248" s="437"/>
      <c r="BC248" s="431"/>
      <c r="BD248" s="432"/>
      <c r="BE248" s="432"/>
      <c r="BF248" s="432"/>
      <c r="BG248" s="432"/>
      <c r="BH248" s="432"/>
      <c r="BI248" s="432"/>
      <c r="BJ248" s="432"/>
      <c r="BK248" s="432"/>
      <c r="BL248" s="432"/>
      <c r="BM248" s="432"/>
      <c r="BN248" s="432"/>
      <c r="BO248" s="432"/>
      <c r="BP248" s="433"/>
    </row>
    <row r="249" spans="2:68" s="272" customFormat="1" x14ac:dyDescent="0.2">
      <c r="B249" s="434" t="str">
        <f>$B$18</f>
        <v>MR-1</v>
      </c>
      <c r="C249" s="435"/>
      <c r="D249" s="427" t="str">
        <f>$D$18</f>
        <v>MR-2</v>
      </c>
      <c r="E249" s="428"/>
      <c r="F249" s="421" t="str">
        <f>$F$18</f>
        <v>MR-3</v>
      </c>
      <c r="G249" s="422"/>
      <c r="H249" s="423" t="str">
        <f>$H$18</f>
        <v>MR-4</v>
      </c>
      <c r="I249" s="424"/>
      <c r="J249" s="425" t="str">
        <f>$J$18</f>
        <v>MR-5</v>
      </c>
      <c r="K249" s="426"/>
      <c r="L249" s="425" t="str">
        <f>$L$18</f>
        <v>MR-6</v>
      </c>
      <c r="M249" s="426"/>
      <c r="N249" s="417" t="s">
        <v>449</v>
      </c>
      <c r="O249" s="418"/>
      <c r="P249" s="429" t="str">
        <f>$P$18</f>
        <v>MR-B</v>
      </c>
      <c r="Q249" s="430"/>
      <c r="R249" s="271"/>
      <c r="S249" s="434" t="str">
        <f>$B$18</f>
        <v>MR-1</v>
      </c>
      <c r="T249" s="435"/>
      <c r="U249" s="427" t="str">
        <f>$D$18</f>
        <v>MR-2</v>
      </c>
      <c r="V249" s="428"/>
      <c r="W249" s="421" t="str">
        <f>$F$18</f>
        <v>MR-3</v>
      </c>
      <c r="X249" s="422"/>
      <c r="Y249" s="423" t="str">
        <f>$H$18</f>
        <v>MR-4</v>
      </c>
      <c r="Z249" s="424"/>
      <c r="AA249" s="425" t="str">
        <f>$J$18</f>
        <v>MR-5</v>
      </c>
      <c r="AB249" s="426"/>
      <c r="AC249" s="425" t="str">
        <f>$L$18</f>
        <v>MR-6</v>
      </c>
      <c r="AD249" s="426"/>
      <c r="AE249" s="417" t="s">
        <v>449</v>
      </c>
      <c r="AF249" s="418"/>
      <c r="AG249" s="429" t="str">
        <f>$P$18</f>
        <v>MR-B</v>
      </c>
      <c r="AH249" s="430"/>
      <c r="AI249" s="271"/>
      <c r="AJ249" s="434" t="str">
        <f>$B$18</f>
        <v>MR-1</v>
      </c>
      <c r="AK249" s="435"/>
      <c r="AL249" s="427" t="str">
        <f>$D$18</f>
        <v>MR-2</v>
      </c>
      <c r="AM249" s="428"/>
      <c r="AN249" s="421" t="str">
        <f>$F$18</f>
        <v>MR-3</v>
      </c>
      <c r="AO249" s="422"/>
      <c r="AP249" s="423" t="str">
        <f>$H$18</f>
        <v>MR-4</v>
      </c>
      <c r="AQ249" s="424"/>
      <c r="AR249" s="425" t="str">
        <f>$J$18</f>
        <v>MR-5</v>
      </c>
      <c r="AS249" s="426"/>
      <c r="AT249" s="425" t="str">
        <f>$L$18</f>
        <v>MR-6</v>
      </c>
      <c r="AU249" s="426"/>
      <c r="AV249" s="417" t="s">
        <v>449</v>
      </c>
      <c r="AW249" s="418"/>
      <c r="AX249" s="429" t="str">
        <f>$P$18</f>
        <v>MR-B</v>
      </c>
      <c r="AY249" s="430"/>
      <c r="AZ249" s="271"/>
      <c r="BA249" s="434" t="str">
        <f>$B$18</f>
        <v>MR-1</v>
      </c>
      <c r="BB249" s="435"/>
      <c r="BC249" s="427" t="str">
        <f>$D$18</f>
        <v>MR-2</v>
      </c>
      <c r="BD249" s="428"/>
      <c r="BE249" s="421" t="str">
        <f>$F$18</f>
        <v>MR-3</v>
      </c>
      <c r="BF249" s="422"/>
      <c r="BG249" s="423" t="str">
        <f>$H$18</f>
        <v>MR-4</v>
      </c>
      <c r="BH249" s="424"/>
      <c r="BI249" s="425" t="str">
        <f>$J$18</f>
        <v>MR-5</v>
      </c>
      <c r="BJ249" s="426"/>
      <c r="BK249" s="425" t="str">
        <f>$L$18</f>
        <v>MR-6</v>
      </c>
      <c r="BL249" s="426"/>
      <c r="BM249" s="417" t="s">
        <v>449</v>
      </c>
      <c r="BN249" s="418"/>
      <c r="BO249" s="429" t="str">
        <f>$P$18</f>
        <v>MR-B</v>
      </c>
      <c r="BP249" s="430"/>
    </row>
    <row r="250" spans="2:68" s="274" customFormat="1" ht="49.5" customHeight="1" x14ac:dyDescent="0.2">
      <c r="B250" s="419" t="str">
        <f>$B$19</f>
        <v>En el difusor en punta de la conducción de desagüe 
X: 387.407
Y: 3.155.581</v>
      </c>
      <c r="C250" s="420"/>
      <c r="D250" s="419" t="str">
        <f>$D$19</f>
        <v>Próximo a la costa a la altura de la Playa de El Llano.
X: 387.862
Y: 3.155.646</v>
      </c>
      <c r="E250" s="420"/>
      <c r="F250" s="419" t="str">
        <f>$F$19</f>
        <v>En dirección sureste con respecto al extremo final de la conducción, coincidiendo con el borde inferior de la pradera de Cymodocea nodosa.
X: 387.449
Y: 3.155.448</v>
      </c>
      <c r="G250" s="420"/>
      <c r="H250" s="419" t="str">
        <f>$H$19</f>
        <v>Punto de control a 1 km de distancia en dirección aproximada ESE del punto de vertido.
X: 387.453
Y: 3.155.281</v>
      </c>
      <c r="I250" s="420"/>
      <c r="J250" s="419" t="str">
        <f>$J$19</f>
        <v>En el difusor en punta de la conducción de desagüe 
X: 387.407
Y: 3.155.581</v>
      </c>
      <c r="K250" s="420"/>
      <c r="L250" s="419" t="str">
        <f>$L$19</f>
        <v>Próximo a la costa a la altura de la Playa de El Llano.
X: 387.862
Y: 3.155.646</v>
      </c>
      <c r="M250" s="420"/>
      <c r="N250" s="415" t="s">
        <v>603</v>
      </c>
      <c r="O250" s="416"/>
      <c r="P250" s="419" t="str">
        <f>$P$19</f>
        <v>En dirección sureste con respecto al extremo final de la conducción, coincidiendo con el borde inferior de la pradera de Cymodocea nodosa.
X: 387.449
Y: 3.155.448</v>
      </c>
      <c r="Q250" s="420"/>
      <c r="R250" s="273"/>
      <c r="S250" s="419" t="str">
        <f>$B$19</f>
        <v>En el difusor en punta de la conducción de desagüe 
X: 387.407
Y: 3.155.581</v>
      </c>
      <c r="T250" s="420"/>
      <c r="U250" s="419" t="str">
        <f>$D$19</f>
        <v>Próximo a la costa a la altura de la Playa de El Llano.
X: 387.862
Y: 3.155.646</v>
      </c>
      <c r="V250" s="420"/>
      <c r="W250" s="419" t="str">
        <f>$F$19</f>
        <v>En dirección sureste con respecto al extremo final de la conducción, coincidiendo con el borde inferior de la pradera de Cymodocea nodosa.
X: 387.449
Y: 3.155.448</v>
      </c>
      <c r="X250" s="420"/>
      <c r="Y250" s="419" t="str">
        <f>$H$19</f>
        <v>Punto de control a 1 km de distancia en dirección aproximada ESE del punto de vertido.
X: 387.453
Y: 3.155.281</v>
      </c>
      <c r="Z250" s="420"/>
      <c r="AA250" s="419" t="str">
        <f>$J$19</f>
        <v>En el difusor en punta de la conducción de desagüe 
X: 387.407
Y: 3.155.581</v>
      </c>
      <c r="AB250" s="420"/>
      <c r="AC250" s="419" t="str">
        <f>$L$19</f>
        <v>Próximo a la costa a la altura de la Playa de El Llano.
X: 387.862
Y: 3.155.646</v>
      </c>
      <c r="AD250" s="420"/>
      <c r="AE250" s="415" t="s">
        <v>603</v>
      </c>
      <c r="AF250" s="416"/>
      <c r="AG250" s="419" t="str">
        <f>$P$19</f>
        <v>En dirección sureste con respecto al extremo final de la conducción, coincidiendo con el borde inferior de la pradera de Cymodocea nodosa.
X: 387.449
Y: 3.155.448</v>
      </c>
      <c r="AH250" s="420"/>
      <c r="AI250" s="273"/>
      <c r="AJ250" s="419" t="str">
        <f>$B$19</f>
        <v>En el difusor en punta de la conducción de desagüe 
X: 387.407
Y: 3.155.581</v>
      </c>
      <c r="AK250" s="420"/>
      <c r="AL250" s="419" t="str">
        <f>$D$19</f>
        <v>Próximo a la costa a la altura de la Playa de El Llano.
X: 387.862
Y: 3.155.646</v>
      </c>
      <c r="AM250" s="420"/>
      <c r="AN250" s="419" t="str">
        <f>$F$19</f>
        <v>En dirección sureste con respecto al extremo final de la conducción, coincidiendo con el borde inferior de la pradera de Cymodocea nodosa.
X: 387.449
Y: 3.155.448</v>
      </c>
      <c r="AO250" s="420"/>
      <c r="AP250" s="419" t="str">
        <f>$H$19</f>
        <v>Punto de control a 1 km de distancia en dirección aproximada ESE del punto de vertido.
X: 387.453
Y: 3.155.281</v>
      </c>
      <c r="AQ250" s="420"/>
      <c r="AR250" s="419" t="str">
        <f>$J$19</f>
        <v>En el difusor en punta de la conducción de desagüe 
X: 387.407
Y: 3.155.581</v>
      </c>
      <c r="AS250" s="420"/>
      <c r="AT250" s="419" t="str">
        <f>$L$19</f>
        <v>Próximo a la costa a la altura de la Playa de El Llano.
X: 387.862
Y: 3.155.646</v>
      </c>
      <c r="AU250" s="420"/>
      <c r="AV250" s="415" t="s">
        <v>603</v>
      </c>
      <c r="AW250" s="416"/>
      <c r="AX250" s="419" t="str">
        <f>$P$19</f>
        <v>En dirección sureste con respecto al extremo final de la conducción, coincidiendo con el borde inferior de la pradera de Cymodocea nodosa.
X: 387.449
Y: 3.155.448</v>
      </c>
      <c r="AY250" s="420"/>
      <c r="AZ250" s="273"/>
      <c r="BA250" s="419" t="str">
        <f>$B$19</f>
        <v>En el difusor en punta de la conducción de desagüe 
X: 387.407
Y: 3.155.581</v>
      </c>
      <c r="BB250" s="420"/>
      <c r="BC250" s="419" t="str">
        <f>$D$19</f>
        <v>Próximo a la costa a la altura de la Playa de El Llano.
X: 387.862
Y: 3.155.646</v>
      </c>
      <c r="BD250" s="420"/>
      <c r="BE250" s="419" t="str">
        <f>$F$19</f>
        <v>En dirección sureste con respecto al extremo final de la conducción, coincidiendo con el borde inferior de la pradera de Cymodocea nodosa.
X: 387.449
Y: 3.155.448</v>
      </c>
      <c r="BF250" s="420"/>
      <c r="BG250" s="419" t="str">
        <f>$H$19</f>
        <v>Punto de control a 1 km de distancia en dirección aproximada ESE del punto de vertido.
X: 387.453
Y: 3.155.281</v>
      </c>
      <c r="BH250" s="420"/>
      <c r="BI250" s="419" t="str">
        <f>$J$19</f>
        <v>En el difusor en punta de la conducción de desagüe 
X: 387.407
Y: 3.155.581</v>
      </c>
      <c r="BJ250" s="420"/>
      <c r="BK250" s="419" t="str">
        <f>$L$19</f>
        <v>Próximo a la costa a la altura de la Playa de El Llano.
X: 387.862
Y: 3.155.646</v>
      </c>
      <c r="BL250" s="420"/>
      <c r="BM250" s="415" t="s">
        <v>603</v>
      </c>
      <c r="BN250" s="416"/>
      <c r="BO250" s="419" t="str">
        <f>$P$19</f>
        <v>En dirección sureste con respecto al extremo final de la conducción, coincidiendo con el borde inferior de la pradera de Cymodocea nodosa.
X: 387.449
Y: 3.155.448</v>
      </c>
      <c r="BP250" s="420"/>
    </row>
    <row r="251" spans="2:68" s="279" customFormat="1" ht="25.5" x14ac:dyDescent="0.2">
      <c r="B251" s="275" t="s">
        <v>327</v>
      </c>
      <c r="C251" s="285" t="s">
        <v>326</v>
      </c>
      <c r="D251" s="275" t="str">
        <f>$B$251</f>
        <v>Profundidad</v>
      </c>
      <c r="E251" s="285" t="str">
        <f>$C$251</f>
        <v>densidad 
(kg /m3)</v>
      </c>
      <c r="F251" s="275" t="str">
        <f t="shared" ref="F251" si="16">$B$251</f>
        <v>Profundidad</v>
      </c>
      <c r="G251" s="285" t="str">
        <f t="shared" ref="G251" si="17">$C$251</f>
        <v>densidad 
(kg /m3)</v>
      </c>
      <c r="H251" s="275" t="str">
        <f t="shared" ref="H251" si="18">$B$251</f>
        <v>Profundidad</v>
      </c>
      <c r="I251" s="285" t="str">
        <f t="shared" ref="I251" si="19">$C$251</f>
        <v>densidad 
(kg /m3)</v>
      </c>
      <c r="J251" s="275" t="str">
        <f t="shared" ref="J251" si="20">$B$251</f>
        <v>Profundidad</v>
      </c>
      <c r="K251" s="285" t="str">
        <f t="shared" ref="K251" si="21">$C$251</f>
        <v>densidad 
(kg /m3)</v>
      </c>
      <c r="L251" s="275" t="str">
        <f t="shared" ref="L251:N251" si="22">$B$251</f>
        <v>Profundidad</v>
      </c>
      <c r="M251" s="285" t="str">
        <f t="shared" ref="M251:O251" si="23">$C$251</f>
        <v>densidad 
(kg /m3)</v>
      </c>
      <c r="N251" s="275" t="str">
        <f t="shared" si="22"/>
        <v>Profundidad</v>
      </c>
      <c r="O251" s="285" t="str">
        <f t="shared" si="23"/>
        <v>densidad 
(kg /m3)</v>
      </c>
      <c r="P251" s="275" t="str">
        <f t="shared" ref="P251" si="24">$B$251</f>
        <v>Profundidad</v>
      </c>
      <c r="Q251" s="285" t="str">
        <f t="shared" ref="Q251" si="25">$C$251</f>
        <v>densidad 
(kg /m3)</v>
      </c>
      <c r="R251" s="278"/>
      <c r="S251" s="275" t="str">
        <f t="shared" ref="S251" si="26">$B$251</f>
        <v>Profundidad</v>
      </c>
      <c r="T251" s="285" t="str">
        <f t="shared" ref="T251" si="27">$C$251</f>
        <v>densidad 
(kg /m3)</v>
      </c>
      <c r="U251" s="275" t="str">
        <f t="shared" ref="U251" si="28">$B$251</f>
        <v>Profundidad</v>
      </c>
      <c r="V251" s="285" t="str">
        <f t="shared" ref="V251" si="29">$C$251</f>
        <v>densidad 
(kg /m3)</v>
      </c>
      <c r="W251" s="275" t="str">
        <f t="shared" ref="W251" si="30">$B$251</f>
        <v>Profundidad</v>
      </c>
      <c r="X251" s="285" t="str">
        <f t="shared" ref="X251" si="31">$C$251</f>
        <v>densidad 
(kg /m3)</v>
      </c>
      <c r="Y251" s="275" t="str">
        <f t="shared" ref="Y251" si="32">$B$251</f>
        <v>Profundidad</v>
      </c>
      <c r="Z251" s="285" t="str">
        <f t="shared" ref="Z251" si="33">$C$251</f>
        <v>densidad 
(kg /m3)</v>
      </c>
      <c r="AA251" s="275" t="str">
        <f t="shared" ref="AA251" si="34">$B$251</f>
        <v>Profundidad</v>
      </c>
      <c r="AB251" s="285" t="str">
        <f t="shared" ref="AB251" si="35">$C$251</f>
        <v>densidad 
(kg /m3)</v>
      </c>
      <c r="AC251" s="275" t="str">
        <f t="shared" ref="AC251" si="36">$B$251</f>
        <v>Profundidad</v>
      </c>
      <c r="AD251" s="285" t="str">
        <f t="shared" ref="AD251" si="37">$C$251</f>
        <v>densidad 
(kg /m3)</v>
      </c>
      <c r="AE251" s="275" t="str">
        <f t="shared" ref="AE251" si="38">$B$251</f>
        <v>Profundidad</v>
      </c>
      <c r="AF251" s="285" t="str">
        <f t="shared" ref="AF251" si="39">$C$251</f>
        <v>densidad 
(kg /m3)</v>
      </c>
      <c r="AG251" s="275" t="str">
        <f t="shared" ref="AG251" si="40">$B$251</f>
        <v>Profundidad</v>
      </c>
      <c r="AH251" s="285" t="str">
        <f t="shared" ref="AH251" si="41">$C$251</f>
        <v>densidad 
(kg /m3)</v>
      </c>
      <c r="AI251" s="278"/>
      <c r="AJ251" s="275" t="str">
        <f t="shared" ref="AJ251" si="42">$B$251</f>
        <v>Profundidad</v>
      </c>
      <c r="AK251" s="285" t="str">
        <f t="shared" ref="AK251" si="43">$C$251</f>
        <v>densidad 
(kg /m3)</v>
      </c>
      <c r="AL251" s="275" t="str">
        <f t="shared" ref="AL251" si="44">$B$251</f>
        <v>Profundidad</v>
      </c>
      <c r="AM251" s="285" t="str">
        <f t="shared" ref="AM251" si="45">$C$251</f>
        <v>densidad 
(kg /m3)</v>
      </c>
      <c r="AN251" s="275" t="str">
        <f t="shared" ref="AN251" si="46">$B$251</f>
        <v>Profundidad</v>
      </c>
      <c r="AO251" s="285" t="str">
        <f t="shared" ref="AO251" si="47">$C$251</f>
        <v>densidad 
(kg /m3)</v>
      </c>
      <c r="AP251" s="275" t="str">
        <f t="shared" ref="AP251" si="48">$B$251</f>
        <v>Profundidad</v>
      </c>
      <c r="AQ251" s="285" t="str">
        <f t="shared" ref="AQ251" si="49">$C$251</f>
        <v>densidad 
(kg /m3)</v>
      </c>
      <c r="AR251" s="275" t="str">
        <f t="shared" ref="AR251" si="50">$B$251</f>
        <v>Profundidad</v>
      </c>
      <c r="AS251" s="285" t="str">
        <f t="shared" ref="AS251" si="51">$C$251</f>
        <v>densidad 
(kg /m3)</v>
      </c>
      <c r="AT251" s="275" t="str">
        <f t="shared" ref="AT251" si="52">$B$251</f>
        <v>Profundidad</v>
      </c>
      <c r="AU251" s="285" t="str">
        <f t="shared" ref="AU251" si="53">$C$251</f>
        <v>densidad 
(kg /m3)</v>
      </c>
      <c r="AV251" s="275" t="str">
        <f t="shared" ref="AV251" si="54">$B$251</f>
        <v>Profundidad</v>
      </c>
      <c r="AW251" s="285" t="str">
        <f t="shared" ref="AW251" si="55">$C$251</f>
        <v>densidad 
(kg /m3)</v>
      </c>
      <c r="AX251" s="275" t="str">
        <f t="shared" ref="AX251" si="56">$B$251</f>
        <v>Profundidad</v>
      </c>
      <c r="AY251" s="285" t="str">
        <f t="shared" ref="AY251" si="57">$C$251</f>
        <v>densidad 
(kg /m3)</v>
      </c>
      <c r="AZ251" s="278"/>
      <c r="BA251" s="275" t="str">
        <f t="shared" ref="BA251" si="58">$B$251</f>
        <v>Profundidad</v>
      </c>
      <c r="BB251" s="285" t="str">
        <f t="shared" ref="BB251" si="59">$C$251</f>
        <v>densidad 
(kg /m3)</v>
      </c>
      <c r="BC251" s="275" t="str">
        <f t="shared" ref="BC251" si="60">$B$251</f>
        <v>Profundidad</v>
      </c>
      <c r="BD251" s="285" t="str">
        <f t="shared" ref="BD251" si="61">$C$251</f>
        <v>densidad 
(kg /m3)</v>
      </c>
      <c r="BE251" s="275" t="str">
        <f t="shared" ref="BE251" si="62">$B$251</f>
        <v>Profundidad</v>
      </c>
      <c r="BF251" s="285" t="str">
        <f t="shared" ref="BF251" si="63">$C$251</f>
        <v>densidad 
(kg /m3)</v>
      </c>
      <c r="BG251" s="275" t="str">
        <f t="shared" ref="BG251" si="64">$B$251</f>
        <v>Profundidad</v>
      </c>
      <c r="BH251" s="285" t="str">
        <f t="shared" ref="BH251" si="65">$C$251</f>
        <v>densidad 
(kg /m3)</v>
      </c>
      <c r="BI251" s="275" t="str">
        <f t="shared" ref="BI251:BK251" si="66">$B$251</f>
        <v>Profundidad</v>
      </c>
      <c r="BJ251" s="285" t="str">
        <f t="shared" ref="BJ251:BL251" si="67">$C$251</f>
        <v>densidad 
(kg /m3)</v>
      </c>
      <c r="BK251" s="275" t="str">
        <f t="shared" si="66"/>
        <v>Profundidad</v>
      </c>
      <c r="BL251" s="285" t="str">
        <f t="shared" si="67"/>
        <v>densidad 
(kg /m3)</v>
      </c>
      <c r="BM251" s="275" t="str">
        <f t="shared" ref="BM251" si="68">$B$251</f>
        <v>Profundidad</v>
      </c>
      <c r="BN251" s="285" t="str">
        <f t="shared" ref="BN251" si="69">$C$251</f>
        <v>densidad 
(kg /m3)</v>
      </c>
      <c r="BO251" s="275" t="str">
        <f t="shared" ref="BO251" si="70">$B$251</f>
        <v>Profundidad</v>
      </c>
      <c r="BP251" s="285" t="str">
        <f t="shared" ref="BP251" si="71">$C$251</f>
        <v>densidad 
(kg /m3)</v>
      </c>
    </row>
    <row r="252" spans="2:68" s="269" customFormat="1" x14ac:dyDescent="0.2">
      <c r="B252" s="99">
        <v>1</v>
      </c>
      <c r="C252" s="100">
        <v>1026.3</v>
      </c>
      <c r="D252" s="99">
        <v>1</v>
      </c>
      <c r="E252" s="100">
        <v>1026.3</v>
      </c>
      <c r="F252" s="99">
        <v>1</v>
      </c>
      <c r="G252" s="100">
        <v>1026.2</v>
      </c>
      <c r="H252" s="99">
        <v>1</v>
      </c>
      <c r="I252" s="100">
        <v>1026.3</v>
      </c>
      <c r="J252" s="99">
        <v>1</v>
      </c>
      <c r="K252" s="100">
        <v>1026.3</v>
      </c>
      <c r="L252" s="99">
        <v>1</v>
      </c>
      <c r="M252" s="100">
        <v>1026.3</v>
      </c>
      <c r="N252" s="99">
        <v>1</v>
      </c>
      <c r="O252" s="100">
        <v>1026.0999999999999</v>
      </c>
      <c r="P252" s="99">
        <v>1</v>
      </c>
      <c r="Q252" s="100">
        <v>1026.0999999999999</v>
      </c>
      <c r="S252" s="99">
        <v>1</v>
      </c>
      <c r="T252" s="100">
        <v>1026.6991449693887</v>
      </c>
      <c r="U252" s="99">
        <v>1</v>
      </c>
      <c r="V252" s="100">
        <v>1026.6830937457348</v>
      </c>
      <c r="W252" s="99">
        <v>1</v>
      </c>
      <c r="X252" s="100">
        <v>1026.6474631165672</v>
      </c>
      <c r="Y252" s="99">
        <v>1</v>
      </c>
      <c r="Z252" s="100">
        <v>1026.7393372276354</v>
      </c>
      <c r="AA252" s="99">
        <v>1</v>
      </c>
      <c r="AB252" s="100">
        <v>1026.7579431194604</v>
      </c>
      <c r="AC252" s="99">
        <v>1</v>
      </c>
      <c r="AD252" s="100">
        <v>1026.7694401625538</v>
      </c>
      <c r="AE252" s="99">
        <v>1</v>
      </c>
      <c r="AF252" s="100">
        <v>1026.6260834133236</v>
      </c>
      <c r="AG252" s="99">
        <v>1</v>
      </c>
      <c r="AH252" s="100">
        <v>1026.7462674575202</v>
      </c>
      <c r="AJ252" s="99"/>
      <c r="AK252" s="100"/>
      <c r="AL252" s="99"/>
      <c r="AM252" s="100"/>
      <c r="AN252" s="99"/>
      <c r="AO252" s="100"/>
      <c r="AP252" s="99"/>
      <c r="AQ252" s="100"/>
      <c r="AR252" s="99"/>
      <c r="AS252" s="100"/>
      <c r="AT252" s="99"/>
      <c r="AU252" s="100"/>
      <c r="AV252" s="99"/>
      <c r="AW252" s="100"/>
      <c r="AX252" s="99"/>
      <c r="AY252" s="100"/>
      <c r="BA252" s="99"/>
      <c r="BB252" s="100"/>
      <c r="BC252" s="99"/>
      <c r="BD252" s="100"/>
      <c r="BE252" s="99"/>
      <c r="BF252" s="100"/>
      <c r="BG252" s="99"/>
      <c r="BH252" s="100"/>
      <c r="BI252" s="99"/>
      <c r="BJ252" s="100"/>
      <c r="BK252" s="99"/>
      <c r="BL252" s="100"/>
      <c r="BM252" s="99"/>
      <c r="BN252" s="100"/>
      <c r="BO252" s="99"/>
      <c r="BP252" s="100"/>
    </row>
    <row r="253" spans="2:68" s="269" customFormat="1" x14ac:dyDescent="0.2">
      <c r="B253" s="99">
        <v>2</v>
      </c>
      <c r="C253" s="100">
        <v>1026.4000000000001</v>
      </c>
      <c r="D253" s="99">
        <v>2</v>
      </c>
      <c r="E253" s="100">
        <v>1026.3</v>
      </c>
      <c r="F253" s="99">
        <v>2</v>
      </c>
      <c r="G253" s="100">
        <v>1026.3</v>
      </c>
      <c r="H253" s="99">
        <v>2</v>
      </c>
      <c r="I253" s="100">
        <v>1026.3</v>
      </c>
      <c r="J253" s="99">
        <v>2</v>
      </c>
      <c r="K253" s="100">
        <v>1026.3</v>
      </c>
      <c r="L253" s="99">
        <v>2</v>
      </c>
      <c r="M253" s="100">
        <v>1026.3</v>
      </c>
      <c r="N253" s="99"/>
      <c r="O253" s="100"/>
      <c r="P253" s="99">
        <v>2</v>
      </c>
      <c r="Q253" s="100">
        <v>1026.2</v>
      </c>
      <c r="S253" s="99">
        <v>2</v>
      </c>
      <c r="T253" s="100">
        <v>1026.6668367262059</v>
      </c>
      <c r="U253" s="99">
        <v>2</v>
      </c>
      <c r="V253" s="100">
        <v>1026.7510052925095</v>
      </c>
      <c r="W253" s="99">
        <v>2</v>
      </c>
      <c r="X253" s="100">
        <v>1026.6815062957712</v>
      </c>
      <c r="Y253" s="99">
        <v>2</v>
      </c>
      <c r="Z253" s="100">
        <v>1026.8022759347805</v>
      </c>
      <c r="AA253" s="99">
        <v>2</v>
      </c>
      <c r="AB253" s="100">
        <v>1026.778491444504</v>
      </c>
      <c r="AC253" s="99">
        <v>2</v>
      </c>
      <c r="AD253" s="100">
        <v>1026.775748240967</v>
      </c>
      <c r="AE253" s="99"/>
      <c r="AF253" s="100"/>
      <c r="AG253" s="99">
        <v>2</v>
      </c>
      <c r="AH253" s="100">
        <v>1026.7476559844065</v>
      </c>
      <c r="AJ253" s="99"/>
      <c r="AK253" s="100"/>
      <c r="AL253" s="99"/>
      <c r="AM253" s="100"/>
      <c r="AN253" s="99"/>
      <c r="AO253" s="100"/>
      <c r="AP253" s="99"/>
      <c r="AQ253" s="100"/>
      <c r="AR253" s="99"/>
      <c r="AS253" s="100"/>
      <c r="AT253" s="99"/>
      <c r="AU253" s="100"/>
      <c r="AV253" s="99"/>
      <c r="AW253" s="100"/>
      <c r="AX253" s="99"/>
      <c r="AY253" s="100"/>
      <c r="BA253" s="99"/>
      <c r="BB253" s="100"/>
      <c r="BC253" s="99"/>
      <c r="BD253" s="100"/>
      <c r="BE253" s="99"/>
      <c r="BF253" s="100"/>
      <c r="BG253" s="99"/>
      <c r="BH253" s="100"/>
      <c r="BI253" s="99"/>
      <c r="BJ253" s="100"/>
      <c r="BK253" s="99"/>
      <c r="BL253" s="100"/>
      <c r="BM253" s="99"/>
      <c r="BN253" s="100"/>
      <c r="BO253" s="99"/>
      <c r="BP253" s="100"/>
    </row>
    <row r="254" spans="2:68" s="269" customFormat="1" x14ac:dyDescent="0.2">
      <c r="B254" s="99">
        <v>3</v>
      </c>
      <c r="C254" s="100">
        <v>1026.3</v>
      </c>
      <c r="D254" s="99">
        <v>3</v>
      </c>
      <c r="E254" s="100">
        <v>1026.3</v>
      </c>
      <c r="F254" s="99">
        <v>3</v>
      </c>
      <c r="G254" s="100">
        <v>1026.3</v>
      </c>
      <c r="H254" s="99">
        <v>3</v>
      </c>
      <c r="I254" s="100">
        <v>1026.3</v>
      </c>
      <c r="J254" s="99">
        <v>3</v>
      </c>
      <c r="K254" s="100">
        <v>1026.3</v>
      </c>
      <c r="L254" s="99">
        <v>3</v>
      </c>
      <c r="M254" s="100">
        <v>1026.3</v>
      </c>
      <c r="N254" s="99"/>
      <c r="O254" s="100"/>
      <c r="P254" s="99">
        <v>3</v>
      </c>
      <c r="Q254" s="100">
        <v>1026.2</v>
      </c>
      <c r="S254" s="99">
        <v>3</v>
      </c>
      <c r="T254" s="100">
        <v>1026.6784109655439</v>
      </c>
      <c r="U254" s="99">
        <v>3</v>
      </c>
      <c r="V254" s="100">
        <v>1026.739714375384</v>
      </c>
      <c r="W254" s="99">
        <v>3</v>
      </c>
      <c r="X254" s="100">
        <v>1026.7503869736904</v>
      </c>
      <c r="Y254" s="99">
        <v>3</v>
      </c>
      <c r="Z254" s="100">
        <v>1026.7886725670344</v>
      </c>
      <c r="AA254" s="99">
        <v>3</v>
      </c>
      <c r="AB254" s="100">
        <v>1026.7939238235526</v>
      </c>
      <c r="AC254" s="99">
        <v>3</v>
      </c>
      <c r="AD254" s="100">
        <v>1026.7968447544849</v>
      </c>
      <c r="AE254" s="99"/>
      <c r="AF254" s="100"/>
      <c r="AG254" s="99">
        <v>3</v>
      </c>
      <c r="AH254" s="100">
        <v>1026.7753465093272</v>
      </c>
      <c r="AJ254" s="99"/>
      <c r="AK254" s="100"/>
      <c r="AL254" s="99"/>
      <c r="AM254" s="100"/>
      <c r="AN254" s="99"/>
      <c r="AO254" s="100"/>
      <c r="AP254" s="99"/>
      <c r="AQ254" s="100"/>
      <c r="AR254" s="99"/>
      <c r="AS254" s="100"/>
      <c r="AT254" s="99"/>
      <c r="AU254" s="100"/>
      <c r="AV254" s="99"/>
      <c r="AW254" s="100"/>
      <c r="AX254" s="99"/>
      <c r="AY254" s="100"/>
      <c r="BA254" s="99"/>
      <c r="BB254" s="100"/>
      <c r="BC254" s="99"/>
      <c r="BD254" s="100"/>
      <c r="BE254" s="99"/>
      <c r="BF254" s="100"/>
      <c r="BG254" s="99"/>
      <c r="BH254" s="100"/>
      <c r="BI254" s="99"/>
      <c r="BJ254" s="100"/>
      <c r="BK254" s="99"/>
      <c r="BL254" s="100"/>
      <c r="BM254" s="99"/>
      <c r="BN254" s="100"/>
      <c r="BO254" s="99"/>
      <c r="BP254" s="100"/>
    </row>
    <row r="255" spans="2:68" s="269" customFormat="1" x14ac:dyDescent="0.2">
      <c r="B255" s="99">
        <v>4</v>
      </c>
      <c r="C255" s="100">
        <v>1026.3</v>
      </c>
      <c r="D255" s="99">
        <v>4</v>
      </c>
      <c r="E255" s="100">
        <v>1026.3</v>
      </c>
      <c r="F255" s="99">
        <v>4</v>
      </c>
      <c r="G255" s="100">
        <v>1026.3</v>
      </c>
      <c r="H255" s="99">
        <v>4</v>
      </c>
      <c r="I255" s="100">
        <v>1026.3</v>
      </c>
      <c r="J255" s="99">
        <v>4</v>
      </c>
      <c r="K255" s="100">
        <v>1026.3</v>
      </c>
      <c r="L255" s="99">
        <v>4</v>
      </c>
      <c r="M255" s="100">
        <v>1026.3</v>
      </c>
      <c r="N255" s="99"/>
      <c r="O255" s="100"/>
      <c r="P255" s="99">
        <v>4</v>
      </c>
      <c r="Q255" s="100">
        <v>1026.2</v>
      </c>
      <c r="S255" s="99">
        <v>4</v>
      </c>
      <c r="T255" s="100">
        <v>1026.664149777213</v>
      </c>
      <c r="U255" s="99">
        <v>4</v>
      </c>
      <c r="V255" s="100">
        <v>1026.7346560272013</v>
      </c>
      <c r="W255" s="99">
        <v>4</v>
      </c>
      <c r="X255" s="100">
        <v>1026.8133532427037</v>
      </c>
      <c r="Y255" s="99">
        <v>4</v>
      </c>
      <c r="Z255" s="100">
        <v>1026.7360497961054</v>
      </c>
      <c r="AA255" s="99">
        <v>4</v>
      </c>
      <c r="AB255" s="100">
        <v>1026.785549153363</v>
      </c>
      <c r="AC255" s="99">
        <v>4</v>
      </c>
      <c r="AD255" s="100">
        <v>1026.8236477886585</v>
      </c>
      <c r="AE255" s="99"/>
      <c r="AF255" s="100"/>
      <c r="AG255" s="99">
        <v>4</v>
      </c>
      <c r="AH255" s="100">
        <v>1026.7830251345556</v>
      </c>
      <c r="AJ255" s="99"/>
      <c r="AK255" s="100"/>
      <c r="AL255" s="99"/>
      <c r="AM255" s="100"/>
      <c r="AN255" s="99"/>
      <c r="AO255" s="100"/>
      <c r="AP255" s="99"/>
      <c r="AQ255" s="100"/>
      <c r="AR255" s="99"/>
      <c r="AS255" s="100"/>
      <c r="AT255" s="99"/>
      <c r="AU255" s="100"/>
      <c r="AV255" s="99"/>
      <c r="AW255" s="100"/>
      <c r="AX255" s="99"/>
      <c r="AY255" s="100"/>
      <c r="BA255" s="99"/>
      <c r="BB255" s="100"/>
      <c r="BC255" s="99"/>
      <c r="BD255" s="100"/>
      <c r="BE255" s="99"/>
      <c r="BF255" s="100"/>
      <c r="BG255" s="99"/>
      <c r="BH255" s="100"/>
      <c r="BI255" s="99"/>
      <c r="BJ255" s="100"/>
      <c r="BK255" s="99"/>
      <c r="BL255" s="100"/>
      <c r="BM255" s="99"/>
      <c r="BN255" s="100"/>
      <c r="BO255" s="99"/>
      <c r="BP255" s="100"/>
    </row>
    <row r="256" spans="2:68" s="269" customFormat="1" x14ac:dyDescent="0.2">
      <c r="B256" s="99">
        <v>5</v>
      </c>
      <c r="C256" s="100">
        <v>1026.3</v>
      </c>
      <c r="D256" s="99"/>
      <c r="E256" s="100"/>
      <c r="F256" s="99"/>
      <c r="G256" s="100"/>
      <c r="H256" s="99">
        <v>5</v>
      </c>
      <c r="I256" s="100">
        <v>1026.3</v>
      </c>
      <c r="J256" s="99">
        <v>5</v>
      </c>
      <c r="K256" s="100">
        <v>1026.3</v>
      </c>
      <c r="L256" s="99">
        <v>5</v>
      </c>
      <c r="M256" s="100">
        <v>1026.3</v>
      </c>
      <c r="N256" s="99"/>
      <c r="O256" s="100"/>
      <c r="P256" s="99">
        <v>5</v>
      </c>
      <c r="Q256" s="100">
        <v>1026.2</v>
      </c>
      <c r="S256" s="99">
        <v>5</v>
      </c>
      <c r="T256" s="100">
        <v>1026.6674399754424</v>
      </c>
      <c r="U256" s="99"/>
      <c r="V256" s="100"/>
      <c r="W256" s="99"/>
      <c r="X256" s="100"/>
      <c r="Y256" s="99">
        <v>5</v>
      </c>
      <c r="Z256" s="100">
        <v>1026.7233227718857</v>
      </c>
      <c r="AA256" s="99">
        <v>5</v>
      </c>
      <c r="AB256" s="100">
        <v>1026.7978850301765</v>
      </c>
      <c r="AC256" s="99">
        <v>5</v>
      </c>
      <c r="AD256" s="100">
        <v>1026.833913337284</v>
      </c>
      <c r="AE256" s="99"/>
      <c r="AF256" s="100"/>
      <c r="AG256" s="99">
        <v>5</v>
      </c>
      <c r="AH256" s="100">
        <v>1026.7602343320646</v>
      </c>
      <c r="AJ256" s="99"/>
      <c r="AK256" s="100"/>
      <c r="AL256" s="99"/>
      <c r="AM256" s="100"/>
      <c r="AN256" s="99"/>
      <c r="AO256" s="100"/>
      <c r="AP256" s="99"/>
      <c r="AQ256" s="100"/>
      <c r="AR256" s="99"/>
      <c r="AS256" s="100"/>
      <c r="AT256" s="99"/>
      <c r="AU256" s="100"/>
      <c r="AV256" s="99"/>
      <c r="AW256" s="100"/>
      <c r="AX256" s="99"/>
      <c r="AY256" s="100"/>
      <c r="BA256" s="99"/>
      <c r="BB256" s="100"/>
      <c r="BC256" s="99"/>
      <c r="BD256" s="100"/>
      <c r="BE256" s="99"/>
      <c r="BF256" s="100"/>
      <c r="BG256" s="99"/>
      <c r="BH256" s="100"/>
      <c r="BI256" s="99"/>
      <c r="BJ256" s="100"/>
      <c r="BK256" s="99"/>
      <c r="BL256" s="100"/>
      <c r="BM256" s="99"/>
      <c r="BN256" s="100"/>
      <c r="BO256" s="99"/>
      <c r="BP256" s="100"/>
    </row>
    <row r="257" spans="2:68" s="269" customFormat="1" x14ac:dyDescent="0.2">
      <c r="B257" s="99">
        <v>6</v>
      </c>
      <c r="C257" s="100">
        <v>1026.3</v>
      </c>
      <c r="D257" s="99"/>
      <c r="E257" s="100"/>
      <c r="F257" s="99"/>
      <c r="G257" s="100"/>
      <c r="H257" s="99">
        <v>6</v>
      </c>
      <c r="I257" s="100">
        <v>1026.3</v>
      </c>
      <c r="J257" s="99">
        <v>6</v>
      </c>
      <c r="K257" s="100">
        <v>1026.3</v>
      </c>
      <c r="L257" s="99">
        <v>6</v>
      </c>
      <c r="M257" s="100">
        <v>1026.3</v>
      </c>
      <c r="N257" s="99"/>
      <c r="O257" s="100"/>
      <c r="P257" s="99">
        <v>6</v>
      </c>
      <c r="Q257" s="100">
        <v>1026.2</v>
      </c>
      <c r="S257" s="99">
        <v>6</v>
      </c>
      <c r="T257" s="100">
        <v>1026.6750779725926</v>
      </c>
      <c r="U257" s="99"/>
      <c r="V257" s="100"/>
      <c r="W257" s="99"/>
      <c r="X257" s="100"/>
      <c r="Y257" s="99">
        <v>6</v>
      </c>
      <c r="Z257" s="100">
        <v>1026.8049915927486</v>
      </c>
      <c r="AA257" s="99">
        <v>6</v>
      </c>
      <c r="AB257" s="100">
        <v>1026.7911310365789</v>
      </c>
      <c r="AC257" s="99">
        <v>6</v>
      </c>
      <c r="AD257" s="100">
        <v>1026.8316732711421</v>
      </c>
      <c r="AE257" s="99"/>
      <c r="AF257" s="100"/>
      <c r="AG257" s="99">
        <v>6</v>
      </c>
      <c r="AH257" s="100">
        <v>1026.7644219254403</v>
      </c>
      <c r="AJ257" s="99"/>
      <c r="AK257" s="100"/>
      <c r="AL257" s="99"/>
      <c r="AM257" s="100"/>
      <c r="AN257" s="99"/>
      <c r="AO257" s="100"/>
      <c r="AP257" s="99"/>
      <c r="AQ257" s="100"/>
      <c r="AR257" s="99"/>
      <c r="AS257" s="100"/>
      <c r="AT257" s="99"/>
      <c r="AU257" s="100"/>
      <c r="AV257" s="99"/>
      <c r="AW257" s="100"/>
      <c r="AX257" s="99"/>
      <c r="AY257" s="100"/>
      <c r="BA257" s="99"/>
      <c r="BB257" s="100"/>
      <c r="BC257" s="99"/>
      <c r="BD257" s="100"/>
      <c r="BE257" s="99"/>
      <c r="BF257" s="100"/>
      <c r="BG257" s="99"/>
      <c r="BH257" s="100"/>
      <c r="BI257" s="99"/>
      <c r="BJ257" s="100"/>
      <c r="BK257" s="99"/>
      <c r="BL257" s="100"/>
      <c r="BM257" s="99"/>
      <c r="BN257" s="100"/>
      <c r="BO257" s="99"/>
      <c r="BP257" s="100"/>
    </row>
    <row r="258" spans="2:68" s="269" customFormat="1" x14ac:dyDescent="0.2">
      <c r="B258" s="99">
        <v>7</v>
      </c>
      <c r="C258" s="100">
        <v>1026.3</v>
      </c>
      <c r="D258" s="99"/>
      <c r="E258" s="100"/>
      <c r="F258" s="99"/>
      <c r="G258" s="100"/>
      <c r="H258" s="99">
        <v>7</v>
      </c>
      <c r="I258" s="100">
        <v>1026.3</v>
      </c>
      <c r="J258" s="99">
        <v>7</v>
      </c>
      <c r="K258" s="100">
        <v>1026.3</v>
      </c>
      <c r="L258" s="99">
        <v>7</v>
      </c>
      <c r="M258" s="100">
        <v>1026.3</v>
      </c>
      <c r="N258" s="99"/>
      <c r="O258" s="100"/>
      <c r="P258" s="99">
        <v>7</v>
      </c>
      <c r="Q258" s="100">
        <v>1026.2</v>
      </c>
      <c r="S258" s="99"/>
      <c r="T258" s="100"/>
      <c r="U258" s="99"/>
      <c r="V258" s="100"/>
      <c r="W258" s="99"/>
      <c r="X258" s="100"/>
      <c r="Y258" s="99">
        <v>7</v>
      </c>
      <c r="Z258" s="100">
        <v>1026.8363542468776</v>
      </c>
      <c r="AA258" s="99">
        <v>7</v>
      </c>
      <c r="AB258" s="100">
        <v>1026.8093974405253</v>
      </c>
      <c r="AC258" s="99">
        <v>7</v>
      </c>
      <c r="AD258" s="100">
        <v>1026.835131940549</v>
      </c>
      <c r="AE258" s="99"/>
      <c r="AF258" s="100"/>
      <c r="AG258" s="99">
        <v>7</v>
      </c>
      <c r="AH258" s="100">
        <v>1026.7520115897037</v>
      </c>
      <c r="AJ258" s="99"/>
      <c r="AK258" s="100"/>
      <c r="AL258" s="99"/>
      <c r="AM258" s="100"/>
      <c r="AN258" s="99"/>
      <c r="AO258" s="100"/>
      <c r="AP258" s="99"/>
      <c r="AQ258" s="100"/>
      <c r="AR258" s="99"/>
      <c r="AS258" s="100"/>
      <c r="AT258" s="99"/>
      <c r="AU258" s="100"/>
      <c r="AV258" s="99"/>
      <c r="AW258" s="100"/>
      <c r="AX258" s="99"/>
      <c r="AY258" s="100"/>
      <c r="BA258" s="99"/>
      <c r="BB258" s="100"/>
      <c r="BC258" s="99"/>
      <c r="BD258" s="100"/>
      <c r="BE258" s="99"/>
      <c r="BF258" s="100"/>
      <c r="BG258" s="99"/>
      <c r="BH258" s="100"/>
      <c r="BI258" s="99"/>
      <c r="BJ258" s="100"/>
      <c r="BK258" s="99"/>
      <c r="BL258" s="100"/>
      <c r="BM258" s="99"/>
      <c r="BN258" s="100"/>
      <c r="BO258" s="99"/>
      <c r="BP258" s="100"/>
    </row>
    <row r="259" spans="2:68" s="269" customFormat="1" x14ac:dyDescent="0.2">
      <c r="B259" s="99"/>
      <c r="C259" s="100"/>
      <c r="D259" s="99"/>
      <c r="E259" s="100"/>
      <c r="F259" s="99"/>
      <c r="G259" s="100"/>
      <c r="H259" s="99">
        <v>8</v>
      </c>
      <c r="I259" s="100">
        <v>1026.3</v>
      </c>
      <c r="J259" s="99">
        <v>8</v>
      </c>
      <c r="K259" s="100">
        <v>1026.3</v>
      </c>
      <c r="L259" s="99">
        <v>8</v>
      </c>
      <c r="M259" s="100">
        <v>1026.3</v>
      </c>
      <c r="N259" s="99"/>
      <c r="O259" s="100"/>
      <c r="P259" s="99">
        <v>8</v>
      </c>
      <c r="Q259" s="100">
        <v>1026.2</v>
      </c>
      <c r="S259" s="99"/>
      <c r="T259" s="100"/>
      <c r="U259" s="99"/>
      <c r="V259" s="100"/>
      <c r="W259" s="99"/>
      <c r="X259" s="100"/>
      <c r="Y259" s="99">
        <v>8</v>
      </c>
      <c r="Z259" s="100">
        <v>1026.8673823327053</v>
      </c>
      <c r="AA259" s="99">
        <v>8</v>
      </c>
      <c r="AB259" s="100">
        <v>1026.8010898991729</v>
      </c>
      <c r="AC259" s="99">
        <v>8</v>
      </c>
      <c r="AD259" s="100">
        <v>1026.8431627388179</v>
      </c>
      <c r="AE259" s="99"/>
      <c r="AF259" s="100"/>
      <c r="AG259" s="99">
        <v>8</v>
      </c>
      <c r="AH259" s="100">
        <v>1026.706596460253</v>
      </c>
      <c r="AJ259" s="99"/>
      <c r="AK259" s="100"/>
      <c r="AL259" s="99"/>
      <c r="AM259" s="100"/>
      <c r="AN259" s="99"/>
      <c r="AO259" s="100"/>
      <c r="AP259" s="99"/>
      <c r="AQ259" s="100"/>
      <c r="AR259" s="99"/>
      <c r="AS259" s="100"/>
      <c r="AT259" s="99"/>
      <c r="AU259" s="100"/>
      <c r="AV259" s="99"/>
      <c r="AW259" s="100"/>
      <c r="AX259" s="99"/>
      <c r="AY259" s="100"/>
      <c r="BA259" s="99"/>
      <c r="BB259" s="100"/>
      <c r="BC259" s="99"/>
      <c r="BD259" s="100"/>
      <c r="BE259" s="99"/>
      <c r="BF259" s="100"/>
      <c r="BG259" s="99"/>
      <c r="BH259" s="100"/>
      <c r="BI259" s="99"/>
      <c r="BJ259" s="100"/>
      <c r="BK259" s="99"/>
      <c r="BL259" s="100"/>
      <c r="BM259" s="99"/>
      <c r="BN259" s="100"/>
      <c r="BO259" s="99"/>
      <c r="BP259" s="100"/>
    </row>
    <row r="260" spans="2:68" s="269" customFormat="1" x14ac:dyDescent="0.2">
      <c r="B260" s="99"/>
      <c r="C260" s="100"/>
      <c r="D260" s="99"/>
      <c r="E260" s="100"/>
      <c r="F260" s="99"/>
      <c r="G260" s="100"/>
      <c r="H260" s="99">
        <v>9</v>
      </c>
      <c r="I260" s="100">
        <v>1026.3</v>
      </c>
      <c r="J260" s="99">
        <v>9</v>
      </c>
      <c r="K260" s="100">
        <v>1026.3</v>
      </c>
      <c r="L260" s="99">
        <v>9</v>
      </c>
      <c r="M260" s="100">
        <v>1026.3</v>
      </c>
      <c r="N260" s="99"/>
      <c r="O260" s="100"/>
      <c r="P260" s="99"/>
      <c r="Q260" s="100"/>
      <c r="S260" s="99"/>
      <c r="T260" s="100"/>
      <c r="U260" s="99"/>
      <c r="V260" s="100"/>
      <c r="W260" s="99"/>
      <c r="X260" s="100"/>
      <c r="Y260" s="99">
        <v>9</v>
      </c>
      <c r="Z260" s="100">
        <v>1026.8663952567347</v>
      </c>
      <c r="AA260" s="99"/>
      <c r="AB260" s="100"/>
      <c r="AC260" s="99">
        <v>9</v>
      </c>
      <c r="AD260" s="100">
        <v>1026.8403134773043</v>
      </c>
      <c r="AE260" s="99"/>
      <c r="AF260" s="100"/>
      <c r="AG260" s="99"/>
      <c r="AH260" s="100"/>
      <c r="AJ260" s="99"/>
      <c r="AK260" s="100"/>
      <c r="AL260" s="99"/>
      <c r="AM260" s="100"/>
      <c r="AN260" s="99"/>
      <c r="AO260" s="100"/>
      <c r="AP260" s="99"/>
      <c r="AQ260" s="100"/>
      <c r="AR260" s="99"/>
      <c r="AS260" s="100"/>
      <c r="AT260" s="99"/>
      <c r="AU260" s="100"/>
      <c r="AV260" s="99"/>
      <c r="AW260" s="100"/>
      <c r="AX260" s="99"/>
      <c r="AY260" s="100"/>
      <c r="BA260" s="99"/>
      <c r="BB260" s="100"/>
      <c r="BC260" s="99"/>
      <c r="BD260" s="100"/>
      <c r="BE260" s="99"/>
      <c r="BF260" s="100"/>
      <c r="BG260" s="99"/>
      <c r="BH260" s="100"/>
      <c r="BI260" s="99"/>
      <c r="BJ260" s="100"/>
      <c r="BK260" s="99"/>
      <c r="BL260" s="100"/>
      <c r="BM260" s="99"/>
      <c r="BN260" s="100"/>
      <c r="BO260" s="99"/>
      <c r="BP260" s="100"/>
    </row>
    <row r="261" spans="2:68" s="269" customFormat="1" x14ac:dyDescent="0.2">
      <c r="B261" s="99"/>
      <c r="C261" s="100"/>
      <c r="D261" s="99"/>
      <c r="E261" s="100"/>
      <c r="F261" s="99"/>
      <c r="G261" s="100"/>
      <c r="H261" s="99">
        <v>10</v>
      </c>
      <c r="I261" s="100">
        <v>1026.3</v>
      </c>
      <c r="J261" s="99">
        <v>10</v>
      </c>
      <c r="K261" s="100">
        <v>1026.3</v>
      </c>
      <c r="L261" s="99"/>
      <c r="M261" s="100"/>
      <c r="N261" s="99"/>
      <c r="O261" s="100"/>
      <c r="P261" s="99"/>
      <c r="Q261" s="100"/>
      <c r="S261" s="99"/>
      <c r="T261" s="100"/>
      <c r="U261" s="99"/>
      <c r="V261" s="100"/>
      <c r="W261" s="99"/>
      <c r="X261" s="100"/>
      <c r="Y261" s="99">
        <v>10</v>
      </c>
      <c r="Z261" s="100">
        <v>1026.8646466671978</v>
      </c>
      <c r="AA261" s="99"/>
      <c r="AB261" s="100"/>
      <c r="AC261" s="99"/>
      <c r="AD261" s="100"/>
      <c r="AE261" s="99"/>
      <c r="AF261" s="100"/>
      <c r="AG261" s="99"/>
      <c r="AH261" s="100"/>
      <c r="AJ261" s="99"/>
      <c r="AK261" s="100"/>
      <c r="AL261" s="99"/>
      <c r="AM261" s="100"/>
      <c r="AN261" s="99"/>
      <c r="AO261" s="100"/>
      <c r="AP261" s="99"/>
      <c r="AQ261" s="100"/>
      <c r="AR261" s="99"/>
      <c r="AS261" s="100"/>
      <c r="AT261" s="99"/>
      <c r="AU261" s="100"/>
      <c r="AV261" s="99"/>
      <c r="AW261" s="100"/>
      <c r="AX261" s="99"/>
      <c r="AY261" s="100"/>
      <c r="BA261" s="99"/>
      <c r="BB261" s="100"/>
      <c r="BC261" s="99"/>
      <c r="BD261" s="100"/>
      <c r="BE261" s="99"/>
      <c r="BF261" s="100"/>
      <c r="BG261" s="99"/>
      <c r="BH261" s="100"/>
      <c r="BI261" s="99"/>
      <c r="BJ261" s="100"/>
      <c r="BK261" s="99"/>
      <c r="BL261" s="100"/>
      <c r="BM261" s="99"/>
      <c r="BN261" s="100"/>
      <c r="BO261" s="99"/>
      <c r="BP261" s="100"/>
    </row>
    <row r="262" spans="2:68" s="269" customFormat="1" x14ac:dyDescent="0.2">
      <c r="B262" s="99"/>
      <c r="C262" s="100"/>
      <c r="D262" s="99"/>
      <c r="E262" s="100"/>
      <c r="F262" s="99"/>
      <c r="G262" s="100"/>
      <c r="H262" s="99">
        <v>11</v>
      </c>
      <c r="I262" s="100">
        <v>1026.3</v>
      </c>
      <c r="J262" s="99"/>
      <c r="K262" s="100"/>
      <c r="L262" s="99"/>
      <c r="M262" s="100"/>
      <c r="N262" s="99"/>
      <c r="O262" s="100"/>
      <c r="P262" s="99"/>
      <c r="Q262" s="100"/>
      <c r="S262" s="99"/>
      <c r="T262" s="100"/>
      <c r="U262" s="99"/>
      <c r="V262" s="100"/>
      <c r="W262" s="99"/>
      <c r="X262" s="100"/>
      <c r="Y262" s="99">
        <v>11</v>
      </c>
      <c r="Z262" s="100">
        <v>1026.8462112582158</v>
      </c>
      <c r="AA262" s="99"/>
      <c r="AB262" s="100"/>
      <c r="AC262" s="99"/>
      <c r="AD262" s="100"/>
      <c r="AE262" s="99"/>
      <c r="AF262" s="100"/>
      <c r="AG262" s="99"/>
      <c r="AH262" s="100"/>
      <c r="AJ262" s="99"/>
      <c r="AK262" s="100"/>
      <c r="AL262" s="99"/>
      <c r="AM262" s="100"/>
      <c r="AN262" s="99"/>
      <c r="AO262" s="100"/>
      <c r="AP262" s="99"/>
      <c r="AQ262" s="100"/>
      <c r="AR262" s="99"/>
      <c r="AS262" s="100"/>
      <c r="AT262" s="99"/>
      <c r="AU262" s="100"/>
      <c r="AV262" s="99"/>
      <c r="AW262" s="100"/>
      <c r="AX262" s="99"/>
      <c r="AY262" s="100"/>
      <c r="BA262" s="99"/>
      <c r="BB262" s="100"/>
      <c r="BC262" s="99"/>
      <c r="BD262" s="100"/>
      <c r="BE262" s="99"/>
      <c r="BF262" s="100"/>
      <c r="BG262" s="99"/>
      <c r="BH262" s="100"/>
      <c r="BI262" s="99"/>
      <c r="BJ262" s="100"/>
      <c r="BK262" s="99"/>
      <c r="BL262" s="100"/>
      <c r="BM262" s="99"/>
      <c r="BN262" s="100"/>
      <c r="BO262" s="99"/>
      <c r="BP262" s="100"/>
    </row>
    <row r="263" spans="2:68" s="269" customFormat="1" x14ac:dyDescent="0.2">
      <c r="B263" s="99"/>
      <c r="C263" s="100"/>
      <c r="D263" s="99"/>
      <c r="E263" s="100"/>
      <c r="F263" s="99"/>
      <c r="G263" s="100"/>
      <c r="H263" s="99">
        <v>12</v>
      </c>
      <c r="I263" s="100">
        <v>1026.3</v>
      </c>
      <c r="J263" s="99"/>
      <c r="K263" s="100"/>
      <c r="L263" s="99"/>
      <c r="M263" s="100"/>
      <c r="N263" s="99"/>
      <c r="O263" s="100"/>
      <c r="P263" s="99"/>
      <c r="Q263" s="100"/>
      <c r="S263" s="99"/>
      <c r="T263" s="100"/>
      <c r="U263" s="99"/>
      <c r="V263" s="100"/>
      <c r="W263" s="99"/>
      <c r="X263" s="100"/>
      <c r="Y263" s="99">
        <v>12</v>
      </c>
      <c r="Z263" s="100">
        <v>1026.8477229116263</v>
      </c>
      <c r="AA263" s="99"/>
      <c r="AB263" s="100"/>
      <c r="AC263" s="99"/>
      <c r="AD263" s="100"/>
      <c r="AE263" s="99"/>
      <c r="AF263" s="100"/>
      <c r="AG263" s="99"/>
      <c r="AH263" s="100"/>
      <c r="AJ263" s="99"/>
      <c r="AK263" s="100"/>
      <c r="AL263" s="99"/>
      <c r="AM263" s="100"/>
      <c r="AN263" s="99"/>
      <c r="AO263" s="100"/>
      <c r="AP263" s="99"/>
      <c r="AQ263" s="100"/>
      <c r="AR263" s="99"/>
      <c r="AS263" s="100"/>
      <c r="AT263" s="99"/>
      <c r="AU263" s="100"/>
      <c r="AV263" s="99"/>
      <c r="AW263" s="100"/>
      <c r="AX263" s="99"/>
      <c r="AY263" s="100"/>
      <c r="BA263" s="99"/>
      <c r="BB263" s="100"/>
      <c r="BC263" s="99"/>
      <c r="BD263" s="100"/>
      <c r="BE263" s="99"/>
      <c r="BF263" s="100"/>
      <c r="BG263" s="99"/>
      <c r="BH263" s="100"/>
      <c r="BI263" s="99"/>
      <c r="BJ263" s="100"/>
      <c r="BK263" s="99"/>
      <c r="BL263" s="100"/>
      <c r="BM263" s="99"/>
      <c r="BN263" s="100"/>
      <c r="BO263" s="99"/>
      <c r="BP263" s="100"/>
    </row>
    <row r="264" spans="2:68" s="269" customFormat="1" x14ac:dyDescent="0.2">
      <c r="B264" s="99"/>
      <c r="C264" s="100"/>
      <c r="D264" s="99"/>
      <c r="E264" s="100"/>
      <c r="F264" s="99"/>
      <c r="G264" s="100"/>
      <c r="H264" s="99"/>
      <c r="I264" s="100"/>
      <c r="J264" s="99"/>
      <c r="K264" s="100"/>
      <c r="L264" s="99"/>
      <c r="M264" s="100"/>
      <c r="N264" s="99"/>
      <c r="O264" s="100"/>
      <c r="P264" s="99"/>
      <c r="Q264" s="100"/>
      <c r="S264" s="99"/>
      <c r="T264" s="100"/>
      <c r="U264" s="99"/>
      <c r="V264" s="100"/>
      <c r="W264" s="99"/>
      <c r="X264" s="100"/>
      <c r="Y264" s="99"/>
      <c r="Z264" s="100"/>
      <c r="AA264" s="99"/>
      <c r="AB264" s="100"/>
      <c r="AC264" s="99"/>
      <c r="AD264" s="100"/>
      <c r="AE264" s="99"/>
      <c r="AF264" s="100"/>
      <c r="AG264" s="99"/>
      <c r="AH264" s="100"/>
      <c r="AJ264" s="99"/>
      <c r="AK264" s="100"/>
      <c r="AL264" s="99"/>
      <c r="AM264" s="100"/>
      <c r="AN264" s="99"/>
      <c r="AO264" s="100"/>
      <c r="AP264" s="99"/>
      <c r="AQ264" s="100"/>
      <c r="AR264" s="99"/>
      <c r="AS264" s="100"/>
      <c r="AT264" s="99"/>
      <c r="AU264" s="100"/>
      <c r="AV264" s="99"/>
      <c r="AW264" s="100"/>
      <c r="AX264" s="99"/>
      <c r="AY264" s="100"/>
      <c r="BA264" s="99"/>
      <c r="BB264" s="100"/>
      <c r="BC264" s="99"/>
      <c r="BD264" s="100"/>
      <c r="BE264" s="99"/>
      <c r="BF264" s="100"/>
      <c r="BG264" s="99"/>
      <c r="BH264" s="100"/>
      <c r="BI264" s="99"/>
      <c r="BJ264" s="100"/>
      <c r="BK264" s="99"/>
      <c r="BL264" s="100"/>
      <c r="BM264" s="99"/>
      <c r="BN264" s="100"/>
      <c r="BO264" s="99"/>
      <c r="BP264" s="100"/>
    </row>
    <row r="265" spans="2:68" s="269" customFormat="1" x14ac:dyDescent="0.2">
      <c r="B265" s="99"/>
      <c r="C265" s="100"/>
      <c r="D265" s="99"/>
      <c r="E265" s="100"/>
      <c r="F265" s="99"/>
      <c r="G265" s="100"/>
      <c r="H265" s="99"/>
      <c r="I265" s="100"/>
      <c r="J265" s="99"/>
      <c r="K265" s="100"/>
      <c r="L265" s="99"/>
      <c r="M265" s="100"/>
      <c r="N265" s="99"/>
      <c r="O265" s="100"/>
      <c r="P265" s="99"/>
      <c r="Q265" s="100"/>
      <c r="S265" s="99"/>
      <c r="T265" s="100"/>
      <c r="U265" s="99"/>
      <c r="V265" s="100"/>
      <c r="W265" s="99"/>
      <c r="X265" s="100"/>
      <c r="Y265" s="99"/>
      <c r="Z265" s="100"/>
      <c r="AA265" s="99"/>
      <c r="AB265" s="100"/>
      <c r="AC265" s="99"/>
      <c r="AD265" s="100"/>
      <c r="AE265" s="99"/>
      <c r="AF265" s="100"/>
      <c r="AG265" s="99"/>
      <c r="AH265" s="100"/>
      <c r="AJ265" s="99"/>
      <c r="AK265" s="100"/>
      <c r="AL265" s="99"/>
      <c r="AM265" s="100"/>
      <c r="AN265" s="99"/>
      <c r="AO265" s="100"/>
      <c r="AP265" s="99"/>
      <c r="AQ265" s="100"/>
      <c r="AR265" s="99"/>
      <c r="AS265" s="100"/>
      <c r="AT265" s="99"/>
      <c r="AU265" s="100"/>
      <c r="AV265" s="99"/>
      <c r="AW265" s="100"/>
      <c r="AX265" s="99"/>
      <c r="AY265" s="100"/>
      <c r="BA265" s="99"/>
      <c r="BB265" s="100"/>
      <c r="BC265" s="99"/>
      <c r="BD265" s="100"/>
      <c r="BE265" s="99"/>
      <c r="BF265" s="100"/>
      <c r="BG265" s="99"/>
      <c r="BH265" s="100"/>
      <c r="BI265" s="99"/>
      <c r="BJ265" s="100"/>
      <c r="BK265" s="99"/>
      <c r="BL265" s="100"/>
      <c r="BM265" s="99"/>
      <c r="BN265" s="100"/>
      <c r="BO265" s="99"/>
      <c r="BP265" s="100"/>
    </row>
    <row r="266" spans="2:68" s="269" customFormat="1" x14ac:dyDescent="0.2">
      <c r="B266" s="99"/>
      <c r="C266" s="100"/>
      <c r="D266" s="99"/>
      <c r="E266" s="100"/>
      <c r="F266" s="99"/>
      <c r="G266" s="100"/>
      <c r="H266" s="99"/>
      <c r="I266" s="100"/>
      <c r="J266" s="99"/>
      <c r="K266" s="100"/>
      <c r="L266" s="99"/>
      <c r="M266" s="100"/>
      <c r="N266" s="99"/>
      <c r="O266" s="100"/>
      <c r="P266" s="99"/>
      <c r="Q266" s="100"/>
      <c r="S266" s="99"/>
      <c r="T266" s="100"/>
      <c r="U266" s="99"/>
      <c r="V266" s="100"/>
      <c r="W266" s="99"/>
      <c r="X266" s="100"/>
      <c r="Y266" s="99"/>
      <c r="Z266" s="100"/>
      <c r="AA266" s="99"/>
      <c r="AB266" s="100"/>
      <c r="AC266" s="99"/>
      <c r="AD266" s="100"/>
      <c r="AE266" s="99"/>
      <c r="AF266" s="100"/>
      <c r="AG266" s="99"/>
      <c r="AH266" s="100"/>
      <c r="AJ266" s="99"/>
      <c r="AK266" s="100"/>
      <c r="AL266" s="99"/>
      <c r="AM266" s="100"/>
      <c r="AN266" s="99"/>
      <c r="AO266" s="100"/>
      <c r="AP266" s="99"/>
      <c r="AQ266" s="100"/>
      <c r="AR266" s="99"/>
      <c r="AS266" s="100"/>
      <c r="AT266" s="99"/>
      <c r="AU266" s="100"/>
      <c r="AV266" s="99"/>
      <c r="AW266" s="100"/>
      <c r="AX266" s="99"/>
      <c r="AY266" s="100"/>
      <c r="BA266" s="99"/>
      <c r="BB266" s="100"/>
      <c r="BC266" s="99"/>
      <c r="BD266" s="100"/>
      <c r="BE266" s="99"/>
      <c r="BF266" s="100"/>
      <c r="BG266" s="99"/>
      <c r="BH266" s="100"/>
      <c r="BI266" s="99"/>
      <c r="BJ266" s="100"/>
      <c r="BK266" s="99"/>
      <c r="BL266" s="100"/>
      <c r="BM266" s="99"/>
      <c r="BN266" s="100"/>
      <c r="BO266" s="99"/>
      <c r="BP266" s="100"/>
    </row>
    <row r="267" spans="2:68" s="269" customFormat="1" x14ac:dyDescent="0.2">
      <c r="B267" s="99"/>
      <c r="C267" s="100"/>
      <c r="D267" s="99"/>
      <c r="E267" s="100"/>
      <c r="F267" s="99"/>
      <c r="G267" s="100"/>
      <c r="H267" s="99"/>
      <c r="I267" s="100"/>
      <c r="J267" s="99"/>
      <c r="K267" s="100"/>
      <c r="L267" s="99"/>
      <c r="M267" s="100"/>
      <c r="N267" s="99"/>
      <c r="O267" s="100"/>
      <c r="P267" s="99"/>
      <c r="Q267" s="100"/>
      <c r="S267" s="99"/>
      <c r="T267" s="100"/>
      <c r="U267" s="99"/>
      <c r="V267" s="100"/>
      <c r="W267" s="99"/>
      <c r="X267" s="100"/>
      <c r="Y267" s="99"/>
      <c r="Z267" s="100"/>
      <c r="AA267" s="99"/>
      <c r="AB267" s="100"/>
      <c r="AC267" s="99"/>
      <c r="AD267" s="100"/>
      <c r="AE267" s="99"/>
      <c r="AF267" s="100"/>
      <c r="AG267" s="99"/>
      <c r="AH267" s="100"/>
      <c r="AJ267" s="99"/>
      <c r="AK267" s="100"/>
      <c r="AL267" s="99"/>
      <c r="AM267" s="100"/>
      <c r="AN267" s="99"/>
      <c r="AO267" s="100"/>
      <c r="AP267" s="99"/>
      <c r="AQ267" s="100"/>
      <c r="AR267" s="99"/>
      <c r="AS267" s="100"/>
      <c r="AT267" s="99"/>
      <c r="AU267" s="100"/>
      <c r="AV267" s="99"/>
      <c r="AW267" s="100"/>
      <c r="AX267" s="99"/>
      <c r="AY267" s="100"/>
      <c r="BA267" s="99"/>
      <c r="BB267" s="100"/>
      <c r="BC267" s="99"/>
      <c r="BD267" s="100"/>
      <c r="BE267" s="99"/>
      <c r="BF267" s="100"/>
      <c r="BG267" s="99"/>
      <c r="BH267" s="100"/>
      <c r="BI267" s="99"/>
      <c r="BJ267" s="100"/>
      <c r="BK267" s="99"/>
      <c r="BL267" s="100"/>
      <c r="BM267" s="99"/>
      <c r="BN267" s="100"/>
      <c r="BO267" s="99"/>
      <c r="BP267" s="100"/>
    </row>
    <row r="268" spans="2:68" s="269" customFormat="1" x14ac:dyDescent="0.2">
      <c r="B268" s="99"/>
      <c r="C268" s="100"/>
      <c r="D268" s="99"/>
      <c r="E268" s="100"/>
      <c r="F268" s="99"/>
      <c r="G268" s="100"/>
      <c r="H268" s="99"/>
      <c r="I268" s="100"/>
      <c r="J268" s="99"/>
      <c r="K268" s="100"/>
      <c r="L268" s="99"/>
      <c r="M268" s="100"/>
      <c r="N268" s="99"/>
      <c r="O268" s="100"/>
      <c r="P268" s="99"/>
      <c r="Q268" s="100"/>
      <c r="S268" s="99"/>
      <c r="T268" s="100"/>
      <c r="U268" s="99"/>
      <c r="V268" s="100"/>
      <c r="W268" s="99"/>
      <c r="X268" s="100"/>
      <c r="Y268" s="99"/>
      <c r="Z268" s="100"/>
      <c r="AA268" s="99"/>
      <c r="AB268" s="100"/>
      <c r="AC268" s="99"/>
      <c r="AD268" s="100"/>
      <c r="AE268" s="99"/>
      <c r="AF268" s="100"/>
      <c r="AG268" s="99"/>
      <c r="AH268" s="100"/>
      <c r="AJ268" s="99"/>
      <c r="AK268" s="100"/>
      <c r="AL268" s="99"/>
      <c r="AM268" s="100"/>
      <c r="AN268" s="99"/>
      <c r="AO268" s="100"/>
      <c r="AP268" s="99"/>
      <c r="AQ268" s="100"/>
      <c r="AR268" s="99"/>
      <c r="AS268" s="100"/>
      <c r="AT268" s="99"/>
      <c r="AU268" s="100"/>
      <c r="AV268" s="99"/>
      <c r="AW268" s="100"/>
      <c r="AX268" s="99"/>
      <c r="AY268" s="100"/>
      <c r="BA268" s="99"/>
      <c r="BB268" s="100"/>
      <c r="BC268" s="99"/>
      <c r="BD268" s="100"/>
      <c r="BE268" s="99"/>
      <c r="BF268" s="100"/>
      <c r="BG268" s="99"/>
      <c r="BH268" s="100"/>
      <c r="BI268" s="99"/>
      <c r="BJ268" s="100"/>
      <c r="BK268" s="99"/>
      <c r="BL268" s="100"/>
      <c r="BM268" s="99"/>
      <c r="BN268" s="100"/>
      <c r="BO268" s="99"/>
      <c r="BP268" s="100"/>
    </row>
    <row r="269" spans="2:68" s="269" customFormat="1" x14ac:dyDescent="0.2">
      <c r="B269" s="99"/>
      <c r="C269" s="100"/>
      <c r="D269" s="99"/>
      <c r="E269" s="100"/>
      <c r="F269" s="99"/>
      <c r="G269" s="100"/>
      <c r="H269" s="99"/>
      <c r="I269" s="100"/>
      <c r="J269" s="99"/>
      <c r="K269" s="100"/>
      <c r="L269" s="99"/>
      <c r="M269" s="100"/>
      <c r="N269" s="99"/>
      <c r="O269" s="100"/>
      <c r="P269" s="99"/>
      <c r="Q269" s="100"/>
      <c r="S269" s="99"/>
      <c r="T269" s="100"/>
      <c r="U269" s="99"/>
      <c r="V269" s="100"/>
      <c r="W269" s="99"/>
      <c r="X269" s="100"/>
      <c r="Y269" s="99"/>
      <c r="Z269" s="100"/>
      <c r="AA269" s="99"/>
      <c r="AB269" s="100"/>
      <c r="AC269" s="99"/>
      <c r="AD269" s="100"/>
      <c r="AE269" s="99"/>
      <c r="AF269" s="100"/>
      <c r="AG269" s="99"/>
      <c r="AH269" s="100"/>
      <c r="AJ269" s="99"/>
      <c r="AK269" s="100"/>
      <c r="AL269" s="99"/>
      <c r="AM269" s="100"/>
      <c r="AN269" s="99"/>
      <c r="AO269" s="100"/>
      <c r="AP269" s="99"/>
      <c r="AQ269" s="100"/>
      <c r="AR269" s="99"/>
      <c r="AS269" s="100"/>
      <c r="AT269" s="99"/>
      <c r="AU269" s="100"/>
      <c r="AV269" s="99"/>
      <c r="AW269" s="100"/>
      <c r="AX269" s="99"/>
      <c r="AY269" s="100"/>
      <c r="BA269" s="99"/>
      <c r="BB269" s="100"/>
      <c r="BC269" s="99"/>
      <c r="BD269" s="100"/>
      <c r="BE269" s="99"/>
      <c r="BF269" s="100"/>
      <c r="BG269" s="99"/>
      <c r="BH269" s="100"/>
      <c r="BI269" s="99"/>
      <c r="BJ269" s="100"/>
      <c r="BK269" s="99"/>
      <c r="BL269" s="100"/>
      <c r="BM269" s="99"/>
      <c r="BN269" s="100"/>
      <c r="BO269" s="99"/>
      <c r="BP269" s="100"/>
    </row>
    <row r="270" spans="2:68" s="269" customFormat="1" x14ac:dyDescent="0.2">
      <c r="B270" s="99"/>
      <c r="C270" s="100"/>
      <c r="D270" s="99"/>
      <c r="E270" s="100"/>
      <c r="F270" s="99"/>
      <c r="G270" s="100"/>
      <c r="H270" s="99"/>
      <c r="I270" s="100"/>
      <c r="J270" s="99"/>
      <c r="K270" s="100"/>
      <c r="L270" s="99"/>
      <c r="M270" s="100"/>
      <c r="N270" s="99"/>
      <c r="O270" s="100"/>
      <c r="P270" s="99"/>
      <c r="Q270" s="100"/>
      <c r="S270" s="99"/>
      <c r="T270" s="100"/>
      <c r="U270" s="99"/>
      <c r="V270" s="100"/>
      <c r="W270" s="99"/>
      <c r="X270" s="100"/>
      <c r="Y270" s="99"/>
      <c r="Z270" s="100"/>
      <c r="AA270" s="99"/>
      <c r="AB270" s="100"/>
      <c r="AC270" s="99"/>
      <c r="AD270" s="100"/>
      <c r="AE270" s="99"/>
      <c r="AF270" s="100"/>
      <c r="AG270" s="99"/>
      <c r="AH270" s="100"/>
      <c r="AJ270" s="99"/>
      <c r="AK270" s="100"/>
      <c r="AL270" s="99"/>
      <c r="AM270" s="100"/>
      <c r="AN270" s="99"/>
      <c r="AO270" s="100"/>
      <c r="AP270" s="99"/>
      <c r="AQ270" s="100"/>
      <c r="AR270" s="99"/>
      <c r="AS270" s="100"/>
      <c r="AT270" s="99"/>
      <c r="AU270" s="100"/>
      <c r="AV270" s="99"/>
      <c r="AW270" s="100"/>
      <c r="AX270" s="99"/>
      <c r="AY270" s="100"/>
      <c r="BA270" s="99"/>
      <c r="BB270" s="100"/>
      <c r="BC270" s="99"/>
      <c r="BD270" s="100"/>
      <c r="BE270" s="99"/>
      <c r="BF270" s="100"/>
      <c r="BG270" s="99"/>
      <c r="BH270" s="100"/>
      <c r="BI270" s="99"/>
      <c r="BJ270" s="100"/>
      <c r="BK270" s="99"/>
      <c r="BL270" s="100"/>
      <c r="BM270" s="99"/>
      <c r="BN270" s="100"/>
      <c r="BO270" s="99"/>
      <c r="BP270" s="100"/>
    </row>
    <row r="271" spans="2:68" s="269" customFormat="1" x14ac:dyDescent="0.2">
      <c r="B271" s="99"/>
      <c r="C271" s="100"/>
      <c r="D271" s="99"/>
      <c r="E271" s="100"/>
      <c r="F271" s="99"/>
      <c r="G271" s="100"/>
      <c r="H271" s="99"/>
      <c r="I271" s="100"/>
      <c r="J271" s="99"/>
      <c r="K271" s="100"/>
      <c r="L271" s="99"/>
      <c r="M271" s="100"/>
      <c r="N271" s="99"/>
      <c r="O271" s="100"/>
      <c r="P271" s="99"/>
      <c r="Q271" s="100"/>
      <c r="S271" s="99"/>
      <c r="T271" s="100"/>
      <c r="U271" s="99"/>
      <c r="V271" s="100"/>
      <c r="W271" s="99"/>
      <c r="X271" s="100"/>
      <c r="Y271" s="99"/>
      <c r="Z271" s="100"/>
      <c r="AA271" s="99"/>
      <c r="AB271" s="100"/>
      <c r="AC271" s="99"/>
      <c r="AD271" s="100"/>
      <c r="AE271" s="99"/>
      <c r="AF271" s="100"/>
      <c r="AG271" s="99"/>
      <c r="AH271" s="100"/>
      <c r="AJ271" s="99"/>
      <c r="AK271" s="100"/>
      <c r="AL271" s="99"/>
      <c r="AM271" s="100"/>
      <c r="AN271" s="99"/>
      <c r="AO271" s="100"/>
      <c r="AP271" s="99"/>
      <c r="AQ271" s="100"/>
      <c r="AR271" s="99"/>
      <c r="AS271" s="100"/>
      <c r="AT271" s="99"/>
      <c r="AU271" s="100"/>
      <c r="AV271" s="99"/>
      <c r="AW271" s="100"/>
      <c r="AX271" s="99"/>
      <c r="AY271" s="100"/>
      <c r="BA271" s="99"/>
      <c r="BB271" s="100"/>
      <c r="BC271" s="99"/>
      <c r="BD271" s="100"/>
      <c r="BE271" s="99"/>
      <c r="BF271" s="100"/>
      <c r="BG271" s="99"/>
      <c r="BH271" s="100"/>
      <c r="BI271" s="99"/>
      <c r="BJ271" s="100"/>
      <c r="BK271" s="99"/>
      <c r="BL271" s="100"/>
      <c r="BM271" s="99"/>
      <c r="BN271" s="100"/>
      <c r="BO271" s="99"/>
      <c r="BP271" s="100"/>
    </row>
    <row r="272" spans="2:68" s="269" customFormat="1" x14ac:dyDescent="0.2">
      <c r="B272" s="99"/>
      <c r="C272" s="100"/>
      <c r="D272" s="99"/>
      <c r="E272" s="100"/>
      <c r="F272" s="99"/>
      <c r="G272" s="100"/>
      <c r="H272" s="99"/>
      <c r="I272" s="100"/>
      <c r="J272" s="99"/>
      <c r="K272" s="100"/>
      <c r="L272" s="99"/>
      <c r="M272" s="100"/>
      <c r="N272" s="99"/>
      <c r="O272" s="100"/>
      <c r="P272" s="99"/>
      <c r="Q272" s="100"/>
      <c r="S272" s="99"/>
      <c r="T272" s="100"/>
      <c r="U272" s="99"/>
      <c r="V272" s="100"/>
      <c r="W272" s="99"/>
      <c r="X272" s="100"/>
      <c r="Y272" s="99"/>
      <c r="Z272" s="100"/>
      <c r="AA272" s="99"/>
      <c r="AB272" s="100"/>
      <c r="AC272" s="99"/>
      <c r="AD272" s="100"/>
      <c r="AE272" s="99"/>
      <c r="AF272" s="100"/>
      <c r="AG272" s="99"/>
      <c r="AH272" s="100"/>
      <c r="AJ272" s="99"/>
      <c r="AK272" s="100"/>
      <c r="AL272" s="99"/>
      <c r="AM272" s="100"/>
      <c r="AN272" s="99"/>
      <c r="AO272" s="100"/>
      <c r="AP272" s="99"/>
      <c r="AQ272" s="100"/>
      <c r="AR272" s="99"/>
      <c r="AS272" s="100"/>
      <c r="AT272" s="99"/>
      <c r="AU272" s="100"/>
      <c r="AV272" s="99"/>
      <c r="AW272" s="100"/>
      <c r="AX272" s="99"/>
      <c r="AY272" s="100"/>
      <c r="BA272" s="99"/>
      <c r="BB272" s="100"/>
      <c r="BC272" s="99"/>
      <c r="BD272" s="100"/>
      <c r="BE272" s="99"/>
      <c r="BF272" s="100"/>
      <c r="BG272" s="99"/>
      <c r="BH272" s="100"/>
      <c r="BI272" s="99"/>
      <c r="BJ272" s="100"/>
      <c r="BK272" s="99"/>
      <c r="BL272" s="100"/>
      <c r="BM272" s="99"/>
      <c r="BN272" s="100"/>
      <c r="BO272" s="99"/>
      <c r="BP272" s="100"/>
    </row>
    <row r="273" spans="2:68" s="269" customFormat="1" x14ac:dyDescent="0.2">
      <c r="B273" s="99"/>
      <c r="C273" s="100"/>
      <c r="D273" s="99"/>
      <c r="E273" s="100"/>
      <c r="F273" s="99"/>
      <c r="G273" s="100"/>
      <c r="H273" s="99"/>
      <c r="I273" s="100"/>
      <c r="J273" s="99"/>
      <c r="K273" s="100"/>
      <c r="L273" s="99"/>
      <c r="M273" s="100"/>
      <c r="N273" s="99"/>
      <c r="O273" s="100"/>
      <c r="P273" s="99"/>
      <c r="Q273" s="100"/>
      <c r="S273" s="99"/>
      <c r="T273" s="100"/>
      <c r="U273" s="99"/>
      <c r="V273" s="100"/>
      <c r="W273" s="99"/>
      <c r="X273" s="100"/>
      <c r="Y273" s="99"/>
      <c r="Z273" s="100"/>
      <c r="AA273" s="99"/>
      <c r="AB273" s="100"/>
      <c r="AC273" s="99"/>
      <c r="AD273" s="100"/>
      <c r="AE273" s="99"/>
      <c r="AF273" s="100"/>
      <c r="AG273" s="99"/>
      <c r="AH273" s="100"/>
      <c r="AJ273" s="99"/>
      <c r="AK273" s="100"/>
      <c r="AL273" s="99"/>
      <c r="AM273" s="100"/>
      <c r="AN273" s="99"/>
      <c r="AO273" s="100"/>
      <c r="AP273" s="99"/>
      <c r="AQ273" s="100"/>
      <c r="AR273" s="99"/>
      <c r="AS273" s="100"/>
      <c r="AT273" s="99"/>
      <c r="AU273" s="100"/>
      <c r="AV273" s="99"/>
      <c r="AW273" s="100"/>
      <c r="AX273" s="99"/>
      <c r="AY273" s="100"/>
      <c r="BA273" s="99"/>
      <c r="BB273" s="100"/>
      <c r="BC273" s="99"/>
      <c r="BD273" s="100"/>
      <c r="BE273" s="99"/>
      <c r="BF273" s="100"/>
      <c r="BG273" s="99"/>
      <c r="BH273" s="100"/>
      <c r="BI273" s="99"/>
      <c r="BJ273" s="100"/>
      <c r="BK273" s="99"/>
      <c r="BL273" s="100"/>
      <c r="BM273" s="99"/>
      <c r="BN273" s="100"/>
      <c r="BO273" s="99"/>
      <c r="BP273" s="100"/>
    </row>
    <row r="274" spans="2:68" s="269" customFormat="1" x14ac:dyDescent="0.2">
      <c r="B274" s="99"/>
      <c r="C274" s="100"/>
      <c r="D274" s="99"/>
      <c r="E274" s="100"/>
      <c r="F274" s="99"/>
      <c r="G274" s="100"/>
      <c r="H274" s="99"/>
      <c r="I274" s="100"/>
      <c r="J274" s="99"/>
      <c r="K274" s="100"/>
      <c r="L274" s="99"/>
      <c r="M274" s="100"/>
      <c r="N274" s="99"/>
      <c r="O274" s="100"/>
      <c r="P274" s="99"/>
      <c r="Q274" s="100"/>
      <c r="S274" s="99"/>
      <c r="T274" s="100"/>
      <c r="U274" s="99"/>
      <c r="V274" s="100"/>
      <c r="W274" s="99"/>
      <c r="X274" s="100"/>
      <c r="Y274" s="99"/>
      <c r="Z274" s="100"/>
      <c r="AA274" s="99"/>
      <c r="AB274" s="100"/>
      <c r="AC274" s="99"/>
      <c r="AD274" s="100"/>
      <c r="AE274" s="99"/>
      <c r="AF274" s="100"/>
      <c r="AG274" s="99"/>
      <c r="AH274" s="100"/>
      <c r="AJ274" s="99"/>
      <c r="AK274" s="100"/>
      <c r="AL274" s="99"/>
      <c r="AM274" s="100"/>
      <c r="AN274" s="99"/>
      <c r="AO274" s="100"/>
      <c r="AP274" s="99"/>
      <c r="AQ274" s="100"/>
      <c r="AR274" s="99"/>
      <c r="AS274" s="100"/>
      <c r="AT274" s="99"/>
      <c r="AU274" s="100"/>
      <c r="AV274" s="99"/>
      <c r="AW274" s="100"/>
      <c r="AX274" s="99"/>
      <c r="AY274" s="100"/>
      <c r="BA274" s="99"/>
      <c r="BB274" s="100"/>
      <c r="BC274" s="99"/>
      <c r="BD274" s="100"/>
      <c r="BE274" s="99"/>
      <c r="BF274" s="100"/>
      <c r="BG274" s="99"/>
      <c r="BH274" s="100"/>
      <c r="BI274" s="99"/>
      <c r="BJ274" s="100"/>
      <c r="BK274" s="99"/>
      <c r="BL274" s="100"/>
      <c r="BM274" s="99"/>
      <c r="BN274" s="100"/>
      <c r="BO274" s="99"/>
      <c r="BP274" s="100"/>
    </row>
    <row r="275" spans="2:68" s="269" customFormat="1" x14ac:dyDescent="0.2">
      <c r="B275" s="99"/>
      <c r="C275" s="100"/>
      <c r="D275" s="99"/>
      <c r="E275" s="100"/>
      <c r="F275" s="99"/>
      <c r="G275" s="100"/>
      <c r="H275" s="99"/>
      <c r="I275" s="100"/>
      <c r="J275" s="99"/>
      <c r="K275" s="100"/>
      <c r="L275" s="99"/>
      <c r="M275" s="100"/>
      <c r="N275" s="99"/>
      <c r="O275" s="100"/>
      <c r="P275" s="99"/>
      <c r="Q275" s="100"/>
      <c r="S275" s="99"/>
      <c r="T275" s="100"/>
      <c r="U275" s="99"/>
      <c r="V275" s="100"/>
      <c r="W275" s="99"/>
      <c r="X275" s="100"/>
      <c r="Y275" s="99"/>
      <c r="Z275" s="100"/>
      <c r="AA275" s="99"/>
      <c r="AB275" s="100"/>
      <c r="AC275" s="99"/>
      <c r="AD275" s="100"/>
      <c r="AE275" s="99"/>
      <c r="AF275" s="100"/>
      <c r="AG275" s="99"/>
      <c r="AH275" s="100"/>
      <c r="AJ275" s="99"/>
      <c r="AK275" s="100"/>
      <c r="AL275" s="99"/>
      <c r="AM275" s="100"/>
      <c r="AN275" s="99"/>
      <c r="AO275" s="100"/>
      <c r="AP275" s="99"/>
      <c r="AQ275" s="100"/>
      <c r="AR275" s="99"/>
      <c r="AS275" s="100"/>
      <c r="AT275" s="99"/>
      <c r="AU275" s="100"/>
      <c r="AV275" s="99"/>
      <c r="AW275" s="100"/>
      <c r="AX275" s="99"/>
      <c r="AY275" s="100"/>
      <c r="BA275" s="99"/>
      <c r="BB275" s="100"/>
      <c r="BC275" s="99"/>
      <c r="BD275" s="100"/>
      <c r="BE275" s="99"/>
      <c r="BF275" s="100"/>
      <c r="BG275" s="99"/>
      <c r="BH275" s="100"/>
      <c r="BI275" s="99"/>
      <c r="BJ275" s="100"/>
      <c r="BK275" s="99"/>
      <c r="BL275" s="100"/>
      <c r="BM275" s="99"/>
      <c r="BN275" s="100"/>
      <c r="BO275" s="99"/>
      <c r="BP275" s="100"/>
    </row>
    <row r="276" spans="2:68" s="269" customFormat="1" x14ac:dyDescent="0.2">
      <c r="S276" s="287"/>
      <c r="T276" s="287"/>
      <c r="U276" s="287"/>
      <c r="V276" s="287"/>
      <c r="W276" s="287"/>
      <c r="X276" s="287"/>
      <c r="Y276" s="287"/>
      <c r="Z276" s="287"/>
      <c r="AA276" s="287"/>
      <c r="AB276" s="287"/>
      <c r="AC276" s="287"/>
      <c r="AD276" s="287"/>
      <c r="AE276" s="287"/>
      <c r="AF276" s="287"/>
      <c r="AG276" s="287"/>
      <c r="AH276" s="287"/>
    </row>
    <row r="277" spans="2:68" s="269" customFormat="1" x14ac:dyDescent="0.2"/>
    <row r="278" spans="2:68" s="269" customFormat="1" x14ac:dyDescent="0.2"/>
    <row r="279" spans="2:68" s="269" customFormat="1" x14ac:dyDescent="0.2"/>
    <row r="280" spans="2:68" s="269" customFormat="1" x14ac:dyDescent="0.2"/>
    <row r="281" spans="2:68" s="269" customFormat="1" x14ac:dyDescent="0.2"/>
    <row r="282" spans="2:68" s="269" customFormat="1" x14ac:dyDescent="0.2"/>
    <row r="283" spans="2:68" s="269" customFormat="1" x14ac:dyDescent="0.2"/>
    <row r="284" spans="2:68" s="269" customFormat="1" x14ac:dyDescent="0.2"/>
    <row r="285" spans="2:68" s="269" customFormat="1" x14ac:dyDescent="0.2"/>
    <row r="286" spans="2:68" s="269" customFormat="1" x14ac:dyDescent="0.2"/>
    <row r="287" spans="2:68" s="269" customFormat="1" x14ac:dyDescent="0.2"/>
    <row r="288" spans="2:68" s="269" customFormat="1" x14ac:dyDescent="0.2"/>
    <row r="289" s="269" customFormat="1" x14ac:dyDescent="0.2"/>
    <row r="290" s="269" customFormat="1" x14ac:dyDescent="0.2"/>
    <row r="291" s="269" customFormat="1" x14ac:dyDescent="0.2"/>
    <row r="292" s="269" customFormat="1" x14ac:dyDescent="0.2"/>
    <row r="293" s="269" customFormat="1" x14ac:dyDescent="0.2"/>
    <row r="294" s="269" customFormat="1" x14ac:dyDescent="0.2"/>
    <row r="295" s="269" customFormat="1" x14ac:dyDescent="0.2"/>
    <row r="296" s="269" customFormat="1" x14ac:dyDescent="0.2"/>
    <row r="297" s="269" customFormat="1" x14ac:dyDescent="0.2"/>
    <row r="298" s="269" customFormat="1" x14ac:dyDescent="0.2"/>
    <row r="299" s="269" customFormat="1" x14ac:dyDescent="0.2"/>
    <row r="300" s="269" customFormat="1" x14ac:dyDescent="0.2"/>
    <row r="301" s="269" customFormat="1" x14ac:dyDescent="0.2"/>
    <row r="302" s="269" customFormat="1" x14ac:dyDescent="0.2"/>
    <row r="303" s="269" customFormat="1" x14ac:dyDescent="0.2"/>
    <row r="304" s="269" customFormat="1" x14ac:dyDescent="0.2"/>
    <row r="305" spans="2:68" s="269" customFormat="1" x14ac:dyDescent="0.2"/>
    <row r="306" spans="2:68" s="269" customFormat="1" x14ac:dyDescent="0.2">
      <c r="B306" s="438" t="s">
        <v>266</v>
      </c>
      <c r="C306" s="438"/>
      <c r="D306" s="438"/>
      <c r="E306" s="438"/>
      <c r="F306" s="438"/>
      <c r="G306" s="438"/>
      <c r="H306" s="438"/>
      <c r="I306" s="438"/>
      <c r="J306" s="438"/>
      <c r="K306" s="438"/>
      <c r="L306" s="438"/>
      <c r="M306" s="438"/>
      <c r="N306" s="438"/>
      <c r="O306" s="438"/>
      <c r="P306" s="438"/>
      <c r="Q306" s="438"/>
      <c r="R306" s="270"/>
      <c r="S306" s="438" t="s">
        <v>267</v>
      </c>
      <c r="T306" s="438"/>
      <c r="U306" s="438"/>
      <c r="V306" s="438"/>
      <c r="W306" s="438"/>
      <c r="X306" s="438"/>
      <c r="Y306" s="438"/>
      <c r="Z306" s="438"/>
      <c r="AA306" s="438"/>
      <c r="AB306" s="438"/>
      <c r="AC306" s="438"/>
      <c r="AD306" s="438"/>
      <c r="AE306" s="438"/>
      <c r="AF306" s="438"/>
      <c r="AG306" s="438"/>
      <c r="AH306" s="438"/>
      <c r="AI306" s="270"/>
      <c r="AJ306" s="284" t="s">
        <v>268</v>
      </c>
      <c r="AK306" s="284"/>
      <c r="AL306" s="284"/>
      <c r="AM306" s="284"/>
      <c r="AN306" s="284"/>
      <c r="AO306" s="284"/>
      <c r="AP306" s="284"/>
      <c r="AQ306" s="284"/>
      <c r="AR306" s="284"/>
      <c r="AS306" s="284"/>
      <c r="AT306" s="284"/>
      <c r="AU306" s="284"/>
      <c r="AV306" s="284"/>
      <c r="AW306" s="284"/>
      <c r="AX306" s="284"/>
      <c r="AY306" s="284"/>
      <c r="AZ306" s="270"/>
      <c r="BA306" s="438" t="s">
        <v>269</v>
      </c>
      <c r="BB306" s="438"/>
      <c r="BC306" s="438"/>
      <c r="BD306" s="438"/>
      <c r="BE306" s="438"/>
      <c r="BF306" s="438"/>
      <c r="BG306" s="438"/>
      <c r="BH306" s="438"/>
      <c r="BI306" s="438"/>
      <c r="BJ306" s="438"/>
      <c r="BK306" s="438"/>
      <c r="BL306" s="438"/>
      <c r="BM306" s="438"/>
      <c r="BN306" s="438"/>
      <c r="BO306" s="438"/>
      <c r="BP306" s="438"/>
    </row>
    <row r="307" spans="2:68" s="269" customFormat="1" x14ac:dyDescent="0.2">
      <c r="B307" s="436" t="s">
        <v>26</v>
      </c>
      <c r="C307" s="437"/>
      <c r="D307" s="431">
        <v>44964</v>
      </c>
      <c r="E307" s="432"/>
      <c r="F307" s="432"/>
      <c r="G307" s="432"/>
      <c r="H307" s="432"/>
      <c r="I307" s="432"/>
      <c r="J307" s="432"/>
      <c r="K307" s="432"/>
      <c r="L307" s="432"/>
      <c r="M307" s="432"/>
      <c r="N307" s="432"/>
      <c r="O307" s="432"/>
      <c r="P307" s="432"/>
      <c r="Q307" s="433"/>
      <c r="R307" s="270"/>
      <c r="S307" s="436" t="s">
        <v>26</v>
      </c>
      <c r="T307" s="437"/>
      <c r="U307" s="431">
        <v>44687</v>
      </c>
      <c r="V307" s="432"/>
      <c r="W307" s="432"/>
      <c r="X307" s="432"/>
      <c r="Y307" s="432"/>
      <c r="Z307" s="432"/>
      <c r="AA307" s="432"/>
      <c r="AB307" s="432"/>
      <c r="AC307" s="432"/>
      <c r="AD307" s="432"/>
      <c r="AE307" s="432"/>
      <c r="AF307" s="432"/>
      <c r="AG307" s="432"/>
      <c r="AH307" s="433"/>
      <c r="AI307" s="270"/>
      <c r="AJ307" s="436" t="s">
        <v>26</v>
      </c>
      <c r="AK307" s="437"/>
      <c r="AL307" s="431">
        <v>44783</v>
      </c>
      <c r="AM307" s="432"/>
      <c r="AN307" s="432"/>
      <c r="AO307" s="432"/>
      <c r="AP307" s="432"/>
      <c r="AQ307" s="432"/>
      <c r="AR307" s="432"/>
      <c r="AS307" s="432"/>
      <c r="AT307" s="432"/>
      <c r="AU307" s="432"/>
      <c r="AV307" s="432"/>
      <c r="AW307" s="432"/>
      <c r="AX307" s="432"/>
      <c r="AY307" s="433"/>
      <c r="AZ307" s="270"/>
      <c r="BA307" s="436" t="s">
        <v>26</v>
      </c>
      <c r="BB307" s="437"/>
      <c r="BC307" s="431"/>
      <c r="BD307" s="432"/>
      <c r="BE307" s="432"/>
      <c r="BF307" s="432"/>
      <c r="BG307" s="432"/>
      <c r="BH307" s="432"/>
      <c r="BI307" s="432"/>
      <c r="BJ307" s="432"/>
      <c r="BK307" s="432"/>
      <c r="BL307" s="432"/>
      <c r="BM307" s="432"/>
      <c r="BN307" s="432"/>
      <c r="BO307" s="432"/>
      <c r="BP307" s="433"/>
    </row>
    <row r="308" spans="2:68" s="272" customFormat="1" x14ac:dyDescent="0.2">
      <c r="B308" s="434" t="str">
        <f>$B$18</f>
        <v>MR-1</v>
      </c>
      <c r="C308" s="435"/>
      <c r="D308" s="427" t="str">
        <f>$D$18</f>
        <v>MR-2</v>
      </c>
      <c r="E308" s="428"/>
      <c r="F308" s="421" t="str">
        <f>$F$18</f>
        <v>MR-3</v>
      </c>
      <c r="G308" s="422"/>
      <c r="H308" s="423" t="str">
        <f>$H$18</f>
        <v>MR-4</v>
      </c>
      <c r="I308" s="424"/>
      <c r="J308" s="425" t="str">
        <f>$J$18</f>
        <v>MR-5</v>
      </c>
      <c r="K308" s="426"/>
      <c r="L308" s="425" t="str">
        <f>$L$18</f>
        <v>MR-6</v>
      </c>
      <c r="M308" s="426"/>
      <c r="N308" s="417" t="s">
        <v>449</v>
      </c>
      <c r="O308" s="418"/>
      <c r="P308" s="429" t="str">
        <f>$P$18</f>
        <v>MR-B</v>
      </c>
      <c r="Q308" s="430"/>
      <c r="R308" s="271"/>
      <c r="S308" s="434" t="str">
        <f>$B$18</f>
        <v>MR-1</v>
      </c>
      <c r="T308" s="435"/>
      <c r="U308" s="427" t="str">
        <f>$D$18</f>
        <v>MR-2</v>
      </c>
      <c r="V308" s="428"/>
      <c r="W308" s="421" t="str">
        <f>$F$18</f>
        <v>MR-3</v>
      </c>
      <c r="X308" s="422"/>
      <c r="Y308" s="423" t="str">
        <f>$H$18</f>
        <v>MR-4</v>
      </c>
      <c r="Z308" s="424"/>
      <c r="AA308" s="425" t="str">
        <f>$J$18</f>
        <v>MR-5</v>
      </c>
      <c r="AB308" s="426"/>
      <c r="AC308" s="425" t="str">
        <f>$L$18</f>
        <v>MR-6</v>
      </c>
      <c r="AD308" s="426"/>
      <c r="AE308" s="417" t="s">
        <v>449</v>
      </c>
      <c r="AF308" s="418"/>
      <c r="AG308" s="429" t="str">
        <f>$P$18</f>
        <v>MR-B</v>
      </c>
      <c r="AH308" s="430"/>
      <c r="AI308" s="271"/>
      <c r="AJ308" s="434" t="str">
        <f>$B$18</f>
        <v>MR-1</v>
      </c>
      <c r="AK308" s="435"/>
      <c r="AL308" s="427" t="str">
        <f>$D$18</f>
        <v>MR-2</v>
      </c>
      <c r="AM308" s="428"/>
      <c r="AN308" s="421" t="str">
        <f>$F$18</f>
        <v>MR-3</v>
      </c>
      <c r="AO308" s="422"/>
      <c r="AP308" s="423" t="str">
        <f>$H$18</f>
        <v>MR-4</v>
      </c>
      <c r="AQ308" s="424"/>
      <c r="AR308" s="425" t="str">
        <f>$J$18</f>
        <v>MR-5</v>
      </c>
      <c r="AS308" s="426"/>
      <c r="AT308" s="425" t="str">
        <f>$L$18</f>
        <v>MR-6</v>
      </c>
      <c r="AU308" s="426"/>
      <c r="AV308" s="417" t="s">
        <v>449</v>
      </c>
      <c r="AW308" s="418"/>
      <c r="AX308" s="429" t="str">
        <f>$P$18</f>
        <v>MR-B</v>
      </c>
      <c r="AY308" s="430"/>
      <c r="AZ308" s="271"/>
      <c r="BA308" s="434" t="str">
        <f>$B$18</f>
        <v>MR-1</v>
      </c>
      <c r="BB308" s="435"/>
      <c r="BC308" s="427" t="str">
        <f>$D$18</f>
        <v>MR-2</v>
      </c>
      <c r="BD308" s="428"/>
      <c r="BE308" s="421" t="str">
        <f>$F$18</f>
        <v>MR-3</v>
      </c>
      <c r="BF308" s="422"/>
      <c r="BG308" s="423" t="str">
        <f>$H$18</f>
        <v>MR-4</v>
      </c>
      <c r="BH308" s="424"/>
      <c r="BI308" s="425" t="str">
        <f>$J$18</f>
        <v>MR-5</v>
      </c>
      <c r="BJ308" s="426"/>
      <c r="BK308" s="425" t="str">
        <f>$L$18</f>
        <v>MR-6</v>
      </c>
      <c r="BL308" s="426"/>
      <c r="BM308" s="417" t="s">
        <v>449</v>
      </c>
      <c r="BN308" s="418"/>
      <c r="BO308" s="429" t="str">
        <f>$P$18</f>
        <v>MR-B</v>
      </c>
      <c r="BP308" s="430"/>
    </row>
    <row r="309" spans="2:68" s="274" customFormat="1" ht="49.5" customHeight="1" x14ac:dyDescent="0.2">
      <c r="B309" s="419" t="str">
        <f>$B$19</f>
        <v>En el difusor en punta de la conducción de desagüe 
X: 387.407
Y: 3.155.581</v>
      </c>
      <c r="C309" s="420"/>
      <c r="D309" s="419" t="str">
        <f>$D$19</f>
        <v>Próximo a la costa a la altura de la Playa de El Llano.
X: 387.862
Y: 3.155.646</v>
      </c>
      <c r="E309" s="420"/>
      <c r="F309" s="419" t="str">
        <f>$F$19</f>
        <v>En dirección sureste con respecto al extremo final de la conducción, coincidiendo con el borde inferior de la pradera de Cymodocea nodosa.
X: 387.449
Y: 3.155.448</v>
      </c>
      <c r="G309" s="420"/>
      <c r="H309" s="419" t="str">
        <f>$H$19</f>
        <v>Punto de control a 1 km de distancia en dirección aproximada ESE del punto de vertido.
X: 387.453
Y: 3.155.281</v>
      </c>
      <c r="I309" s="420"/>
      <c r="J309" s="419" t="str">
        <f>$J$19</f>
        <v>En el difusor en punta de la conducción de desagüe 
X: 387.407
Y: 3.155.581</v>
      </c>
      <c r="K309" s="420"/>
      <c r="L309" s="419" t="str">
        <f>$L$19</f>
        <v>Próximo a la costa a la altura de la Playa de El Llano.
X: 387.862
Y: 3.155.646</v>
      </c>
      <c r="M309" s="420"/>
      <c r="N309" s="415" t="s">
        <v>603</v>
      </c>
      <c r="O309" s="416"/>
      <c r="P309" s="419" t="str">
        <f>$P$19</f>
        <v>En dirección sureste con respecto al extremo final de la conducción, coincidiendo con el borde inferior de la pradera de Cymodocea nodosa.
X: 387.449
Y: 3.155.448</v>
      </c>
      <c r="Q309" s="420"/>
      <c r="R309" s="273"/>
      <c r="S309" s="419" t="str">
        <f>$B$19</f>
        <v>En el difusor en punta de la conducción de desagüe 
X: 387.407
Y: 3.155.581</v>
      </c>
      <c r="T309" s="420"/>
      <c r="U309" s="419" t="str">
        <f>$D$19</f>
        <v>Próximo a la costa a la altura de la Playa de El Llano.
X: 387.862
Y: 3.155.646</v>
      </c>
      <c r="V309" s="420"/>
      <c r="W309" s="419" t="str">
        <f>$F$19</f>
        <v>En dirección sureste con respecto al extremo final de la conducción, coincidiendo con el borde inferior de la pradera de Cymodocea nodosa.
X: 387.449
Y: 3.155.448</v>
      </c>
      <c r="X309" s="420"/>
      <c r="Y309" s="419" t="str">
        <f>$H$19</f>
        <v>Punto de control a 1 km de distancia en dirección aproximada ESE del punto de vertido.
X: 387.453
Y: 3.155.281</v>
      </c>
      <c r="Z309" s="420"/>
      <c r="AA309" s="419" t="str">
        <f>$J$19</f>
        <v>En el difusor en punta de la conducción de desagüe 
X: 387.407
Y: 3.155.581</v>
      </c>
      <c r="AB309" s="420"/>
      <c r="AC309" s="419" t="str">
        <f>$L$19</f>
        <v>Próximo a la costa a la altura de la Playa de El Llano.
X: 387.862
Y: 3.155.646</v>
      </c>
      <c r="AD309" s="420"/>
      <c r="AE309" s="415" t="s">
        <v>603</v>
      </c>
      <c r="AF309" s="416"/>
      <c r="AG309" s="419" t="str">
        <f>$P$19</f>
        <v>En dirección sureste con respecto al extremo final de la conducción, coincidiendo con el borde inferior de la pradera de Cymodocea nodosa.
X: 387.449
Y: 3.155.448</v>
      </c>
      <c r="AH309" s="420"/>
      <c r="AI309" s="273"/>
      <c r="AJ309" s="419" t="str">
        <f>$B$19</f>
        <v>En el difusor en punta de la conducción de desagüe 
X: 387.407
Y: 3.155.581</v>
      </c>
      <c r="AK309" s="420"/>
      <c r="AL309" s="419" t="str">
        <f>$D$19</f>
        <v>Próximo a la costa a la altura de la Playa de El Llano.
X: 387.862
Y: 3.155.646</v>
      </c>
      <c r="AM309" s="420"/>
      <c r="AN309" s="419" t="str">
        <f>$F$19</f>
        <v>En dirección sureste con respecto al extremo final de la conducción, coincidiendo con el borde inferior de la pradera de Cymodocea nodosa.
X: 387.449
Y: 3.155.448</v>
      </c>
      <c r="AO309" s="420"/>
      <c r="AP309" s="419" t="str">
        <f>$H$19</f>
        <v>Punto de control a 1 km de distancia en dirección aproximada ESE del punto de vertido.
X: 387.453
Y: 3.155.281</v>
      </c>
      <c r="AQ309" s="420"/>
      <c r="AR309" s="419" t="str">
        <f>$J$19</f>
        <v>En el difusor en punta de la conducción de desagüe 
X: 387.407
Y: 3.155.581</v>
      </c>
      <c r="AS309" s="420"/>
      <c r="AT309" s="419" t="str">
        <f>$L$19</f>
        <v>Próximo a la costa a la altura de la Playa de El Llano.
X: 387.862
Y: 3.155.646</v>
      </c>
      <c r="AU309" s="420"/>
      <c r="AV309" s="415" t="s">
        <v>603</v>
      </c>
      <c r="AW309" s="416"/>
      <c r="AX309" s="419" t="str">
        <f>$P$19</f>
        <v>En dirección sureste con respecto al extremo final de la conducción, coincidiendo con el borde inferior de la pradera de Cymodocea nodosa.
X: 387.449
Y: 3.155.448</v>
      </c>
      <c r="AY309" s="420"/>
      <c r="AZ309" s="273"/>
      <c r="BA309" s="419" t="str">
        <f>$B$19</f>
        <v>En el difusor en punta de la conducción de desagüe 
X: 387.407
Y: 3.155.581</v>
      </c>
      <c r="BB309" s="420"/>
      <c r="BC309" s="419" t="str">
        <f>$D$19</f>
        <v>Próximo a la costa a la altura de la Playa de El Llano.
X: 387.862
Y: 3.155.646</v>
      </c>
      <c r="BD309" s="420"/>
      <c r="BE309" s="419" t="str">
        <f>$F$19</f>
        <v>En dirección sureste con respecto al extremo final de la conducción, coincidiendo con el borde inferior de la pradera de Cymodocea nodosa.
X: 387.449
Y: 3.155.448</v>
      </c>
      <c r="BF309" s="420"/>
      <c r="BG309" s="419" t="str">
        <f>$H$19</f>
        <v>Punto de control a 1 km de distancia en dirección aproximada ESE del punto de vertido.
X: 387.453
Y: 3.155.281</v>
      </c>
      <c r="BH309" s="420"/>
      <c r="BI309" s="419" t="str">
        <f>$J$19</f>
        <v>En el difusor en punta de la conducción de desagüe 
X: 387.407
Y: 3.155.581</v>
      </c>
      <c r="BJ309" s="420"/>
      <c r="BK309" s="419" t="str">
        <f>$L$19</f>
        <v>Próximo a la costa a la altura de la Playa de El Llano.
X: 387.862
Y: 3.155.646</v>
      </c>
      <c r="BL309" s="420"/>
      <c r="BM309" s="415" t="s">
        <v>603</v>
      </c>
      <c r="BN309" s="416"/>
      <c r="BO309" s="419" t="str">
        <f>$P$19</f>
        <v>En dirección sureste con respecto al extremo final de la conducción, coincidiendo con el borde inferior de la pradera de Cymodocea nodosa.
X: 387.449
Y: 3.155.448</v>
      </c>
      <c r="BP309" s="420"/>
    </row>
    <row r="310" spans="2:68" s="279" customFormat="1" ht="24" x14ac:dyDescent="0.2">
      <c r="B310" s="275" t="s">
        <v>270</v>
      </c>
      <c r="C310" s="286" t="s">
        <v>274</v>
      </c>
      <c r="D310" s="275" t="str">
        <f>$B$310</f>
        <v xml:space="preserve">Profundidad </v>
      </c>
      <c r="E310" s="286" t="str">
        <f>$C$310</f>
        <v xml:space="preserve">Oxígeno disuelto (mg/l) </v>
      </c>
      <c r="F310" s="275" t="str">
        <f t="shared" ref="F310" si="72">$B$310</f>
        <v xml:space="preserve">Profundidad </v>
      </c>
      <c r="G310" s="286" t="str">
        <f t="shared" ref="G310" si="73">$C$310</f>
        <v xml:space="preserve">Oxígeno disuelto (mg/l) </v>
      </c>
      <c r="H310" s="275" t="str">
        <f t="shared" ref="H310" si="74">$B$310</f>
        <v xml:space="preserve">Profundidad </v>
      </c>
      <c r="I310" s="286" t="str">
        <f t="shared" ref="I310" si="75">$C$310</f>
        <v xml:space="preserve">Oxígeno disuelto (mg/l) </v>
      </c>
      <c r="J310" s="275" t="str">
        <f>$B$310</f>
        <v xml:space="preserve">Profundidad </v>
      </c>
      <c r="K310" s="286" t="str">
        <f>$C$310</f>
        <v xml:space="preserve">Oxígeno disuelto (mg/l) </v>
      </c>
      <c r="L310" s="275" t="str">
        <f>$B$310</f>
        <v xml:space="preserve">Profundidad </v>
      </c>
      <c r="M310" s="286" t="str">
        <f>$C$310</f>
        <v xml:space="preserve">Oxígeno disuelto (mg/l) </v>
      </c>
      <c r="N310" s="275" t="str">
        <f>$B$310</f>
        <v xml:space="preserve">Profundidad </v>
      </c>
      <c r="O310" s="286" t="str">
        <f>$C$310</f>
        <v xml:space="preserve">Oxígeno disuelto (mg/l) </v>
      </c>
      <c r="P310" s="275" t="str">
        <f>$B$310</f>
        <v xml:space="preserve">Profundidad </v>
      </c>
      <c r="Q310" s="286" t="str">
        <f>$C$310</f>
        <v xml:space="preserve">Oxígeno disuelto (mg/l) </v>
      </c>
      <c r="R310" s="278"/>
      <c r="S310" s="275" t="str">
        <f>$B$310</f>
        <v xml:space="preserve">Profundidad </v>
      </c>
      <c r="T310" s="286" t="str">
        <f>$C$310</f>
        <v xml:space="preserve">Oxígeno disuelto (mg/l) </v>
      </c>
      <c r="U310" s="275" t="str">
        <f>$B$310</f>
        <v xml:space="preserve">Profundidad </v>
      </c>
      <c r="V310" s="286" t="str">
        <f>$C$310</f>
        <v xml:space="preserve">Oxígeno disuelto (mg/l) </v>
      </c>
      <c r="W310" s="275" t="str">
        <f t="shared" ref="W310" si="76">$B$310</f>
        <v xml:space="preserve">Profundidad </v>
      </c>
      <c r="X310" s="286" t="str">
        <f t="shared" ref="X310" si="77">$C$310</f>
        <v xml:space="preserve">Oxígeno disuelto (mg/l) </v>
      </c>
      <c r="Y310" s="275" t="str">
        <f t="shared" ref="Y310" si="78">$B$310</f>
        <v xml:space="preserve">Profundidad </v>
      </c>
      <c r="Z310" s="286" t="str">
        <f t="shared" ref="Z310" si="79">$C$310</f>
        <v xml:space="preserve">Oxígeno disuelto (mg/l) </v>
      </c>
      <c r="AA310" s="275" t="str">
        <f>$B$310</f>
        <v xml:space="preserve">Profundidad </v>
      </c>
      <c r="AB310" s="286" t="str">
        <f>$C$310</f>
        <v xml:space="preserve">Oxígeno disuelto (mg/l) </v>
      </c>
      <c r="AC310" s="275" t="str">
        <f>$B$310</f>
        <v xml:space="preserve">Profundidad </v>
      </c>
      <c r="AD310" s="286" t="str">
        <f>$C$310</f>
        <v xml:space="preserve">Oxígeno disuelto (mg/l) </v>
      </c>
      <c r="AE310" s="275" t="str">
        <f>$B$310</f>
        <v xml:space="preserve">Profundidad </v>
      </c>
      <c r="AF310" s="286" t="str">
        <f>$C$310</f>
        <v xml:space="preserve">Oxígeno disuelto (mg/l) </v>
      </c>
      <c r="AG310" s="275" t="str">
        <f>$B$310</f>
        <v xml:space="preserve">Profundidad </v>
      </c>
      <c r="AH310" s="286" t="str">
        <f>$C$310</f>
        <v xml:space="preserve">Oxígeno disuelto (mg/l) </v>
      </c>
      <c r="AI310" s="278"/>
      <c r="AJ310" s="275" t="str">
        <f>$B$310</f>
        <v xml:space="preserve">Profundidad </v>
      </c>
      <c r="AK310" s="286" t="str">
        <f>$C$310</f>
        <v xml:space="preserve">Oxígeno disuelto (mg/l) </v>
      </c>
      <c r="AL310" s="275" t="str">
        <f>$B$310</f>
        <v xml:space="preserve">Profundidad </v>
      </c>
      <c r="AM310" s="286" t="str">
        <f>$C$310</f>
        <v xml:space="preserve">Oxígeno disuelto (mg/l) </v>
      </c>
      <c r="AN310" s="275" t="str">
        <f t="shared" ref="AN310" si="80">$B$310</f>
        <v xml:space="preserve">Profundidad </v>
      </c>
      <c r="AO310" s="286" t="str">
        <f t="shared" ref="AO310" si="81">$C$310</f>
        <v xml:space="preserve">Oxígeno disuelto (mg/l) </v>
      </c>
      <c r="AP310" s="275" t="str">
        <f t="shared" ref="AP310" si="82">$B$310</f>
        <v xml:space="preserve">Profundidad </v>
      </c>
      <c r="AQ310" s="286" t="str">
        <f t="shared" ref="AQ310" si="83">$C$310</f>
        <v xml:space="preserve">Oxígeno disuelto (mg/l) </v>
      </c>
      <c r="AR310" s="275" t="str">
        <f>$B$310</f>
        <v xml:space="preserve">Profundidad </v>
      </c>
      <c r="AS310" s="286" t="str">
        <f>$C$310</f>
        <v xml:space="preserve">Oxígeno disuelto (mg/l) </v>
      </c>
      <c r="AT310" s="275" t="str">
        <f>$B$310</f>
        <v xml:space="preserve">Profundidad </v>
      </c>
      <c r="AU310" s="286" t="str">
        <f>$C$310</f>
        <v xml:space="preserve">Oxígeno disuelto (mg/l) </v>
      </c>
      <c r="AV310" s="275" t="str">
        <f>$B$310</f>
        <v xml:space="preserve">Profundidad </v>
      </c>
      <c r="AW310" s="286" t="str">
        <f>$C$310</f>
        <v xml:space="preserve">Oxígeno disuelto (mg/l) </v>
      </c>
      <c r="AX310" s="275" t="str">
        <f>$B$310</f>
        <v xml:space="preserve">Profundidad </v>
      </c>
      <c r="AY310" s="286" t="str">
        <f>$C$310</f>
        <v xml:space="preserve">Oxígeno disuelto (mg/l) </v>
      </c>
      <c r="AZ310" s="278"/>
      <c r="BA310" s="275" t="str">
        <f>$B$310</f>
        <v xml:space="preserve">Profundidad </v>
      </c>
      <c r="BB310" s="286" t="str">
        <f>$C$310</f>
        <v xml:space="preserve">Oxígeno disuelto (mg/l) </v>
      </c>
      <c r="BC310" s="275" t="str">
        <f>$B$310</f>
        <v xml:space="preserve">Profundidad </v>
      </c>
      <c r="BD310" s="286" t="str">
        <f>$C$310</f>
        <v xml:space="preserve">Oxígeno disuelto (mg/l) </v>
      </c>
      <c r="BE310" s="275" t="str">
        <f t="shared" ref="BE310" si="84">$B$310</f>
        <v xml:space="preserve">Profundidad </v>
      </c>
      <c r="BF310" s="286" t="str">
        <f t="shared" ref="BF310" si="85">$C$310</f>
        <v xml:space="preserve">Oxígeno disuelto (mg/l) </v>
      </c>
      <c r="BG310" s="275" t="str">
        <f t="shared" ref="BG310" si="86">$B$310</f>
        <v xml:space="preserve">Profundidad </v>
      </c>
      <c r="BH310" s="286" t="str">
        <f t="shared" ref="BH310" si="87">$C$310</f>
        <v xml:space="preserve">Oxígeno disuelto (mg/l) </v>
      </c>
      <c r="BI310" s="275" t="str">
        <f>$B$310</f>
        <v xml:space="preserve">Profundidad </v>
      </c>
      <c r="BJ310" s="286" t="str">
        <f>$C$310</f>
        <v xml:space="preserve">Oxígeno disuelto (mg/l) </v>
      </c>
      <c r="BK310" s="275" t="str">
        <f>$B$310</f>
        <v xml:space="preserve">Profundidad </v>
      </c>
      <c r="BL310" s="286" t="str">
        <f>$C$310</f>
        <v xml:space="preserve">Oxígeno disuelto (mg/l) </v>
      </c>
      <c r="BM310" s="275" t="str">
        <f>$B$310</f>
        <v xml:space="preserve">Profundidad </v>
      </c>
      <c r="BN310" s="286" t="str">
        <f>$C$310</f>
        <v xml:space="preserve">Oxígeno disuelto (mg/l) </v>
      </c>
      <c r="BO310" s="275" t="str">
        <f>$B$310</f>
        <v xml:space="preserve">Profundidad </v>
      </c>
      <c r="BP310" s="286" t="str">
        <f>$C$310</f>
        <v xml:space="preserve">Oxígeno disuelto (mg/l) </v>
      </c>
    </row>
    <row r="311" spans="2:68" s="269" customFormat="1" x14ac:dyDescent="0.2">
      <c r="B311" s="99">
        <v>1</v>
      </c>
      <c r="C311" s="100">
        <v>7.2</v>
      </c>
      <c r="D311" s="99">
        <v>1</v>
      </c>
      <c r="E311" s="100">
        <v>7.2</v>
      </c>
      <c r="F311" s="99">
        <v>1</v>
      </c>
      <c r="G311" s="100">
        <v>7.2</v>
      </c>
      <c r="H311" s="99">
        <v>1</v>
      </c>
      <c r="I311" s="100">
        <v>7.2</v>
      </c>
      <c r="J311" s="99">
        <v>1</v>
      </c>
      <c r="K311" s="100">
        <v>7.2</v>
      </c>
      <c r="L311" s="99">
        <v>1</v>
      </c>
      <c r="M311" s="100">
        <v>7.2</v>
      </c>
      <c r="N311" s="99">
        <v>1</v>
      </c>
      <c r="O311" s="311">
        <v>6.4</v>
      </c>
      <c r="P311" s="99">
        <v>1</v>
      </c>
      <c r="Q311" s="100">
        <v>6.9</v>
      </c>
      <c r="S311" s="99">
        <v>1</v>
      </c>
      <c r="T311" s="100">
        <v>7.13</v>
      </c>
      <c r="U311" s="99">
        <v>1</v>
      </c>
      <c r="V311" s="100">
        <v>7.0622222222222213</v>
      </c>
      <c r="W311" s="99">
        <v>1</v>
      </c>
      <c r="X311" s="100">
        <v>7.4633333333333338</v>
      </c>
      <c r="Y311" s="99">
        <v>1</v>
      </c>
      <c r="Z311" s="100">
        <v>7.246666666666667</v>
      </c>
      <c r="AA311" s="99">
        <v>1</v>
      </c>
      <c r="AB311" s="100">
        <v>7.36625</v>
      </c>
      <c r="AC311" s="99">
        <v>1</v>
      </c>
      <c r="AD311" s="100">
        <v>7.3685714285714283</v>
      </c>
      <c r="AE311" s="99">
        <v>1</v>
      </c>
      <c r="AF311" s="100">
        <v>6.9766666666666666</v>
      </c>
      <c r="AG311" s="99">
        <v>1</v>
      </c>
      <c r="AH311" s="100">
        <v>7.3549999999999995</v>
      </c>
      <c r="AJ311" s="99">
        <v>1</v>
      </c>
      <c r="AK311" s="100">
        <v>6.9541666666666666</v>
      </c>
      <c r="AL311" s="99">
        <v>1</v>
      </c>
      <c r="AM311" s="100">
        <v>6.7366666666666672</v>
      </c>
      <c r="AN311" s="99">
        <v>1</v>
      </c>
      <c r="AO311" s="100">
        <v>6.76</v>
      </c>
      <c r="AP311" s="99">
        <v>1</v>
      </c>
      <c r="AQ311" s="100">
        <v>6.8480000000000008</v>
      </c>
      <c r="AR311" s="99">
        <v>1</v>
      </c>
      <c r="AS311" s="100">
        <v>6.7585714285714289</v>
      </c>
      <c r="AT311" s="99">
        <v>1</v>
      </c>
      <c r="AU311" s="100">
        <v>6.9442857142857131</v>
      </c>
      <c r="AV311" s="99">
        <v>1</v>
      </c>
      <c r="AW311" s="100">
        <v>6.94</v>
      </c>
      <c r="AX311" s="99">
        <v>1</v>
      </c>
      <c r="AY311" s="100">
        <v>6.7949999999999999</v>
      </c>
      <c r="BA311" s="99"/>
      <c r="BB311" s="100"/>
      <c r="BC311" s="99"/>
      <c r="BD311" s="100"/>
      <c r="BE311" s="99"/>
      <c r="BF311" s="100"/>
      <c r="BG311" s="99"/>
      <c r="BH311" s="100"/>
      <c r="BI311" s="99"/>
      <c r="BJ311" s="100"/>
      <c r="BK311" s="99"/>
      <c r="BL311" s="100"/>
      <c r="BM311" s="99"/>
      <c r="BN311" s="100"/>
      <c r="BO311" s="99"/>
      <c r="BP311" s="100"/>
    </row>
    <row r="312" spans="2:68" s="269" customFormat="1" x14ac:dyDescent="0.2">
      <c r="B312" s="99">
        <v>2</v>
      </c>
      <c r="C312" s="100">
        <v>7.3</v>
      </c>
      <c r="D312" s="99">
        <v>2</v>
      </c>
      <c r="E312" s="100">
        <v>7.3</v>
      </c>
      <c r="F312" s="99">
        <v>2</v>
      </c>
      <c r="G312" s="100">
        <v>7.2</v>
      </c>
      <c r="H312" s="99">
        <v>2</v>
      </c>
      <c r="I312" s="100">
        <v>7.2</v>
      </c>
      <c r="J312" s="99">
        <v>2</v>
      </c>
      <c r="K312" s="100">
        <v>7.2</v>
      </c>
      <c r="L312" s="99">
        <v>2</v>
      </c>
      <c r="M312" s="100">
        <v>7.2</v>
      </c>
      <c r="N312" s="99"/>
      <c r="O312" s="100"/>
      <c r="P312" s="99">
        <v>2</v>
      </c>
      <c r="Q312" s="100">
        <v>6.9</v>
      </c>
      <c r="S312" s="99">
        <v>2</v>
      </c>
      <c r="T312" s="100">
        <v>7.12</v>
      </c>
      <c r="U312" s="99">
        <v>2</v>
      </c>
      <c r="V312" s="100">
        <v>7.05</v>
      </c>
      <c r="W312" s="99">
        <v>2</v>
      </c>
      <c r="X312" s="100">
        <v>7.4455555555555559</v>
      </c>
      <c r="Y312" s="99">
        <v>2</v>
      </c>
      <c r="Z312" s="100">
        <v>7.2316666666666682</v>
      </c>
      <c r="AA312" s="99">
        <v>2</v>
      </c>
      <c r="AB312" s="100">
        <v>7.3585714285714294</v>
      </c>
      <c r="AC312" s="99">
        <v>2</v>
      </c>
      <c r="AD312" s="100">
        <v>7.3816666666666668</v>
      </c>
      <c r="AE312" s="99"/>
      <c r="AF312" s="100"/>
      <c r="AG312" s="99">
        <v>2</v>
      </c>
      <c r="AH312" s="100">
        <v>7.3683333333333332</v>
      </c>
      <c r="AJ312" s="99">
        <v>2</v>
      </c>
      <c r="AK312" s="100">
        <v>6.9628571428571435</v>
      </c>
      <c r="AL312" s="99">
        <v>2</v>
      </c>
      <c r="AM312" s="100">
        <v>6.7350000000000003</v>
      </c>
      <c r="AN312" s="99">
        <v>2</v>
      </c>
      <c r="AO312" s="100">
        <v>6.7883333333333331</v>
      </c>
      <c r="AP312" s="99">
        <v>2</v>
      </c>
      <c r="AQ312" s="100">
        <v>6.8450000000000006</v>
      </c>
      <c r="AR312" s="99">
        <v>2</v>
      </c>
      <c r="AS312" s="100">
        <v>6.782857142857142</v>
      </c>
      <c r="AT312" s="99">
        <v>2</v>
      </c>
      <c r="AU312" s="100">
        <v>6.9599999999999991</v>
      </c>
      <c r="AV312" s="99"/>
      <c r="AW312" s="100"/>
      <c r="AX312" s="99">
        <v>2</v>
      </c>
      <c r="AY312" s="100">
        <v>6.7966666666666669</v>
      </c>
      <c r="BA312" s="99"/>
      <c r="BB312" s="100"/>
      <c r="BC312" s="99"/>
      <c r="BD312" s="100"/>
      <c r="BE312" s="99"/>
      <c r="BF312" s="100"/>
      <c r="BG312" s="99"/>
      <c r="BH312" s="100"/>
      <c r="BI312" s="99"/>
      <c r="BJ312" s="100"/>
      <c r="BK312" s="99"/>
      <c r="BL312" s="100"/>
      <c r="BM312" s="99"/>
      <c r="BN312" s="100"/>
      <c r="BO312" s="99"/>
      <c r="BP312" s="100"/>
    </row>
    <row r="313" spans="2:68" s="269" customFormat="1" x14ac:dyDescent="0.2">
      <c r="B313" s="99">
        <v>3</v>
      </c>
      <c r="C313" s="100">
        <v>7.2</v>
      </c>
      <c r="D313" s="99">
        <v>3</v>
      </c>
      <c r="E313" s="100">
        <v>7.3</v>
      </c>
      <c r="F313" s="99">
        <v>3</v>
      </c>
      <c r="G313" s="100">
        <v>7.2</v>
      </c>
      <c r="H313" s="99">
        <v>3</v>
      </c>
      <c r="I313" s="100">
        <v>7.2</v>
      </c>
      <c r="J313" s="99">
        <v>3</v>
      </c>
      <c r="K313" s="100">
        <v>7.2</v>
      </c>
      <c r="L313" s="99">
        <v>3</v>
      </c>
      <c r="M313" s="100">
        <v>7.2</v>
      </c>
      <c r="N313" s="99"/>
      <c r="O313" s="100"/>
      <c r="P313" s="99">
        <v>3</v>
      </c>
      <c r="Q313" s="100">
        <v>6.9</v>
      </c>
      <c r="S313" s="99">
        <v>3</v>
      </c>
      <c r="T313" s="100">
        <v>7.120000000000001</v>
      </c>
      <c r="U313" s="99">
        <v>3</v>
      </c>
      <c r="V313" s="100">
        <v>7.05</v>
      </c>
      <c r="W313" s="99">
        <v>3</v>
      </c>
      <c r="X313" s="100">
        <v>7.4050000000000002</v>
      </c>
      <c r="Y313" s="99">
        <v>3</v>
      </c>
      <c r="Z313" s="100">
        <v>7.2511111111111113</v>
      </c>
      <c r="AA313" s="99">
        <v>3</v>
      </c>
      <c r="AB313" s="100">
        <v>7.333333333333333</v>
      </c>
      <c r="AC313" s="99">
        <v>3</v>
      </c>
      <c r="AD313" s="100">
        <v>7.4014285714285695</v>
      </c>
      <c r="AE313" s="99"/>
      <c r="AF313" s="100"/>
      <c r="AG313" s="99">
        <v>3</v>
      </c>
      <c r="AH313" s="100">
        <v>7.3816666666666668</v>
      </c>
      <c r="AJ313" s="99">
        <v>3</v>
      </c>
      <c r="AK313" s="100">
        <v>6.9689999999999994</v>
      </c>
      <c r="AL313" s="99">
        <v>3</v>
      </c>
      <c r="AM313" s="100">
        <v>6.7439999999999998</v>
      </c>
      <c r="AN313" s="99">
        <v>3</v>
      </c>
      <c r="AO313" s="100">
        <v>6.8129999999999997</v>
      </c>
      <c r="AP313" s="99">
        <v>3</v>
      </c>
      <c r="AQ313" s="100">
        <v>6.85</v>
      </c>
      <c r="AR313" s="99">
        <v>3</v>
      </c>
      <c r="AS313" s="100">
        <v>6.8087500000000007</v>
      </c>
      <c r="AT313" s="99">
        <v>3</v>
      </c>
      <c r="AU313" s="100">
        <v>6.9450000000000003</v>
      </c>
      <c r="AV313" s="99"/>
      <c r="AW313" s="100"/>
      <c r="AX313" s="99">
        <v>3</v>
      </c>
      <c r="AY313" s="100">
        <v>6.8</v>
      </c>
      <c r="BA313" s="99"/>
      <c r="BB313" s="100"/>
      <c r="BC313" s="99"/>
      <c r="BD313" s="100"/>
      <c r="BE313" s="99"/>
      <c r="BF313" s="100"/>
      <c r="BG313" s="99"/>
      <c r="BH313" s="100"/>
      <c r="BI313" s="99"/>
      <c r="BJ313" s="100"/>
      <c r="BK313" s="99"/>
      <c r="BL313" s="100"/>
      <c r="BM313" s="99"/>
      <c r="BN313" s="100"/>
      <c r="BO313" s="99"/>
      <c r="BP313" s="100"/>
    </row>
    <row r="314" spans="2:68" s="269" customFormat="1" x14ac:dyDescent="0.2">
      <c r="B314" s="99">
        <v>4</v>
      </c>
      <c r="C314" s="100">
        <v>7.2</v>
      </c>
      <c r="D314" s="99">
        <v>4</v>
      </c>
      <c r="E314" s="100">
        <v>7.3</v>
      </c>
      <c r="F314" s="99">
        <v>4</v>
      </c>
      <c r="G314" s="100">
        <v>7.2</v>
      </c>
      <c r="H314" s="99">
        <v>4</v>
      </c>
      <c r="I314" s="100">
        <v>7.2</v>
      </c>
      <c r="J314" s="99">
        <v>4</v>
      </c>
      <c r="K314" s="100">
        <v>7.2</v>
      </c>
      <c r="L314" s="99">
        <v>4</v>
      </c>
      <c r="M314" s="100">
        <v>7.2</v>
      </c>
      <c r="N314" s="99"/>
      <c r="O314" s="100"/>
      <c r="P314" s="99">
        <v>4</v>
      </c>
      <c r="Q314" s="100">
        <v>6.9</v>
      </c>
      <c r="S314" s="99">
        <v>4</v>
      </c>
      <c r="T314" s="100">
        <v>7.1215384615384627</v>
      </c>
      <c r="U314" s="99">
        <v>4</v>
      </c>
      <c r="V314" s="100">
        <v>7.05</v>
      </c>
      <c r="W314" s="99">
        <v>4</v>
      </c>
      <c r="X314" s="100">
        <v>7.36</v>
      </c>
      <c r="Y314" s="99">
        <v>4</v>
      </c>
      <c r="Z314" s="100">
        <v>7.2674999999999992</v>
      </c>
      <c r="AA314" s="99">
        <v>4</v>
      </c>
      <c r="AB314" s="100">
        <v>7.338000000000001</v>
      </c>
      <c r="AC314" s="99">
        <v>4</v>
      </c>
      <c r="AD314" s="100">
        <v>7.4175000000000004</v>
      </c>
      <c r="AE314" s="99"/>
      <c r="AF314" s="100"/>
      <c r="AG314" s="99">
        <v>4</v>
      </c>
      <c r="AH314" s="100">
        <v>7.3940000000000001</v>
      </c>
      <c r="AJ314" s="99">
        <v>4</v>
      </c>
      <c r="AK314" s="100">
        <v>6.9674999999999994</v>
      </c>
      <c r="AL314" s="99">
        <v>4</v>
      </c>
      <c r="AM314" s="100">
        <v>6.7633333333333328</v>
      </c>
      <c r="AN314" s="99">
        <v>4</v>
      </c>
      <c r="AO314" s="100">
        <v>6.83</v>
      </c>
      <c r="AP314" s="99">
        <v>4</v>
      </c>
      <c r="AQ314" s="100">
        <v>6.8574999999999999</v>
      </c>
      <c r="AR314" s="99">
        <v>4</v>
      </c>
      <c r="AS314" s="100">
        <v>6.8266666666666671</v>
      </c>
      <c r="AT314" s="99">
        <v>4</v>
      </c>
      <c r="AU314" s="100">
        <v>6.94</v>
      </c>
      <c r="AV314" s="99"/>
      <c r="AW314" s="100"/>
      <c r="AX314" s="99">
        <v>4</v>
      </c>
      <c r="AY314" s="100">
        <v>6.81</v>
      </c>
      <c r="BA314" s="99"/>
      <c r="BB314" s="100"/>
      <c r="BC314" s="99"/>
      <c r="BD314" s="100"/>
      <c r="BE314" s="99"/>
      <c r="BF314" s="100"/>
      <c r="BG314" s="99"/>
      <c r="BH314" s="100"/>
      <c r="BI314" s="99"/>
      <c r="BJ314" s="100"/>
      <c r="BK314" s="99"/>
      <c r="BL314" s="100"/>
      <c r="BM314" s="99"/>
      <c r="BN314" s="100"/>
      <c r="BO314" s="99"/>
      <c r="BP314" s="100"/>
    </row>
    <row r="315" spans="2:68" s="269" customFormat="1" x14ac:dyDescent="0.2">
      <c r="B315" s="99">
        <v>5</v>
      </c>
      <c r="C315" s="100">
        <v>7.2</v>
      </c>
      <c r="D315" s="99"/>
      <c r="E315" s="100"/>
      <c r="F315" s="99"/>
      <c r="G315" s="100"/>
      <c r="H315" s="99">
        <v>5</v>
      </c>
      <c r="I315" s="100">
        <v>7.2</v>
      </c>
      <c r="J315" s="99">
        <v>5</v>
      </c>
      <c r="K315" s="100">
        <v>7.2</v>
      </c>
      <c r="L315" s="99">
        <v>5</v>
      </c>
      <c r="M315" s="100">
        <v>7.2</v>
      </c>
      <c r="N315" s="99"/>
      <c r="O315" s="100"/>
      <c r="P315" s="99">
        <v>5</v>
      </c>
      <c r="Q315" s="100">
        <v>6.9</v>
      </c>
      <c r="S315" s="99">
        <v>5</v>
      </c>
      <c r="T315" s="100">
        <v>7.12</v>
      </c>
      <c r="U315" s="99"/>
      <c r="V315" s="100"/>
      <c r="W315" s="99"/>
      <c r="X315" s="100"/>
      <c r="Y315" s="99">
        <v>5</v>
      </c>
      <c r="Z315" s="100">
        <v>7.2775000000000007</v>
      </c>
      <c r="AA315" s="99">
        <v>5</v>
      </c>
      <c r="AB315" s="100">
        <v>7.32</v>
      </c>
      <c r="AC315" s="99">
        <v>5</v>
      </c>
      <c r="AD315" s="100">
        <v>7.4237500000000001</v>
      </c>
      <c r="AE315" s="99"/>
      <c r="AF315" s="100"/>
      <c r="AG315" s="99">
        <v>5</v>
      </c>
      <c r="AH315" s="100">
        <v>7.4040000000000008</v>
      </c>
      <c r="AJ315" s="99">
        <v>5</v>
      </c>
      <c r="AK315" s="100">
        <v>6.97</v>
      </c>
      <c r="AL315" s="99"/>
      <c r="AM315" s="100"/>
      <c r="AN315" s="99"/>
      <c r="AO315" s="100"/>
      <c r="AP315" s="99">
        <v>5</v>
      </c>
      <c r="AQ315" s="100">
        <v>6.88</v>
      </c>
      <c r="AR315" s="99">
        <v>5</v>
      </c>
      <c r="AS315" s="100">
        <v>6.8374999999999995</v>
      </c>
      <c r="AT315" s="99">
        <v>5</v>
      </c>
      <c r="AU315" s="100">
        <v>6.94</v>
      </c>
      <c r="AV315" s="99"/>
      <c r="AW315" s="100"/>
      <c r="AX315" s="99">
        <v>5</v>
      </c>
      <c r="AY315" s="100">
        <v>6.81</v>
      </c>
      <c r="BA315" s="99"/>
      <c r="BB315" s="100"/>
      <c r="BC315" s="99"/>
      <c r="BD315" s="100"/>
      <c r="BE315" s="99"/>
      <c r="BF315" s="100"/>
      <c r="BG315" s="99"/>
      <c r="BH315" s="100"/>
      <c r="BI315" s="99"/>
      <c r="BJ315" s="100"/>
      <c r="BK315" s="99"/>
      <c r="BL315" s="100"/>
      <c r="BM315" s="99"/>
      <c r="BN315" s="100"/>
      <c r="BO315" s="99"/>
      <c r="BP315" s="100"/>
    </row>
    <row r="316" spans="2:68" s="269" customFormat="1" x14ac:dyDescent="0.2">
      <c r="B316" s="99">
        <v>6</v>
      </c>
      <c r="C316" s="100">
        <v>7.2</v>
      </c>
      <c r="D316" s="99"/>
      <c r="E316" s="100"/>
      <c r="F316" s="99"/>
      <c r="G316" s="100"/>
      <c r="H316" s="99">
        <v>6</v>
      </c>
      <c r="I316" s="100">
        <v>7.2</v>
      </c>
      <c r="J316" s="99">
        <v>6</v>
      </c>
      <c r="K316" s="100">
        <v>7.2</v>
      </c>
      <c r="L316" s="99">
        <v>6</v>
      </c>
      <c r="M316" s="100">
        <v>7.2</v>
      </c>
      <c r="N316" s="99"/>
      <c r="O316" s="100"/>
      <c r="P316" s="99">
        <v>6</v>
      </c>
      <c r="Q316" s="100">
        <v>6.9</v>
      </c>
      <c r="S316" s="99">
        <v>6</v>
      </c>
      <c r="T316" s="100">
        <v>7.13</v>
      </c>
      <c r="U316" s="99"/>
      <c r="V316" s="100"/>
      <c r="W316" s="99"/>
      <c r="X316" s="100"/>
      <c r="Y316" s="99">
        <v>6</v>
      </c>
      <c r="Z316" s="100">
        <v>7.2866666666666662</v>
      </c>
      <c r="AA316" s="99">
        <v>6</v>
      </c>
      <c r="AB316" s="100">
        <v>7.3224999999999998</v>
      </c>
      <c r="AC316" s="99">
        <v>6</v>
      </c>
      <c r="AD316" s="100">
        <v>7.4450000000000003</v>
      </c>
      <c r="AE316" s="99"/>
      <c r="AF316" s="100"/>
      <c r="AG316" s="99">
        <v>6</v>
      </c>
      <c r="AH316" s="100">
        <v>7.4160000000000013</v>
      </c>
      <c r="AJ316" s="99">
        <v>6</v>
      </c>
      <c r="AK316" s="100">
        <v>6.97</v>
      </c>
      <c r="AL316" s="99"/>
      <c r="AM316" s="100"/>
      <c r="AN316" s="99"/>
      <c r="AO316" s="100"/>
      <c r="AP316" s="99">
        <v>6</v>
      </c>
      <c r="AQ316" s="100">
        <v>6.9016666666666664</v>
      </c>
      <c r="AR316" s="99">
        <v>6</v>
      </c>
      <c r="AS316" s="100">
        <v>6.8528571428571423</v>
      </c>
      <c r="AT316" s="99">
        <v>6</v>
      </c>
      <c r="AU316" s="100">
        <v>6.94</v>
      </c>
      <c r="AV316" s="99"/>
      <c r="AW316" s="100"/>
      <c r="AX316" s="99">
        <v>6</v>
      </c>
      <c r="AY316" s="100">
        <v>6.8280000000000003</v>
      </c>
      <c r="BA316" s="99"/>
      <c r="BB316" s="100"/>
      <c r="BC316" s="99"/>
      <c r="BD316" s="100"/>
      <c r="BE316" s="99"/>
      <c r="BF316" s="100"/>
      <c r="BG316" s="99"/>
      <c r="BH316" s="100"/>
      <c r="BI316" s="99"/>
      <c r="BJ316" s="100"/>
      <c r="BK316" s="99"/>
      <c r="BL316" s="100"/>
      <c r="BM316" s="99"/>
      <c r="BN316" s="100"/>
      <c r="BO316" s="99"/>
      <c r="BP316" s="100"/>
    </row>
    <row r="317" spans="2:68" s="269" customFormat="1" x14ac:dyDescent="0.2">
      <c r="B317" s="99">
        <v>7</v>
      </c>
      <c r="C317" s="100">
        <v>7.2</v>
      </c>
      <c r="D317" s="99"/>
      <c r="E317" s="100"/>
      <c r="F317" s="99"/>
      <c r="G317" s="100"/>
      <c r="H317" s="99">
        <v>7</v>
      </c>
      <c r="I317" s="100">
        <v>7.2</v>
      </c>
      <c r="J317" s="99">
        <v>7</v>
      </c>
      <c r="K317" s="100">
        <v>7.2</v>
      </c>
      <c r="L317" s="99">
        <v>7</v>
      </c>
      <c r="M317" s="100">
        <v>7.2</v>
      </c>
      <c r="N317" s="99"/>
      <c r="O317" s="100"/>
      <c r="P317" s="99">
        <v>7</v>
      </c>
      <c r="Q317" s="100">
        <v>6.9</v>
      </c>
      <c r="S317" s="99"/>
      <c r="T317" s="100"/>
      <c r="U317" s="99"/>
      <c r="V317" s="100"/>
      <c r="W317" s="99"/>
      <c r="X317" s="100"/>
      <c r="Y317" s="99">
        <v>7</v>
      </c>
      <c r="Z317" s="100">
        <v>7.288333333333334</v>
      </c>
      <c r="AA317" s="99">
        <v>7</v>
      </c>
      <c r="AB317" s="100">
        <v>7.32</v>
      </c>
      <c r="AC317" s="99">
        <v>7</v>
      </c>
      <c r="AD317" s="100">
        <v>7.4560000000000004</v>
      </c>
      <c r="AE317" s="99"/>
      <c r="AF317" s="100"/>
      <c r="AG317" s="99">
        <v>7</v>
      </c>
      <c r="AH317" s="100">
        <v>7.4350000000000005</v>
      </c>
      <c r="AJ317" s="99">
        <v>7</v>
      </c>
      <c r="AK317" s="100">
        <v>6.97</v>
      </c>
      <c r="AL317" s="99"/>
      <c r="AM317" s="100"/>
      <c r="AN317" s="99"/>
      <c r="AO317" s="100"/>
      <c r="AP317" s="99">
        <v>7</v>
      </c>
      <c r="AQ317" s="100">
        <v>6.918000000000001</v>
      </c>
      <c r="AR317" s="99">
        <v>7</v>
      </c>
      <c r="AS317" s="100">
        <v>6.8837500000000009</v>
      </c>
      <c r="AT317" s="99">
        <v>7</v>
      </c>
      <c r="AU317" s="100">
        <v>6.9450000000000003</v>
      </c>
      <c r="AV317" s="99"/>
      <c r="AW317" s="100"/>
      <c r="AX317" s="99">
        <v>7</v>
      </c>
      <c r="AY317" s="100">
        <v>6.8475000000000001</v>
      </c>
      <c r="BA317" s="99"/>
      <c r="BB317" s="100"/>
      <c r="BC317" s="99"/>
      <c r="BD317" s="100"/>
      <c r="BE317" s="99"/>
      <c r="BF317" s="100"/>
      <c r="BG317" s="99"/>
      <c r="BH317" s="100"/>
      <c r="BI317" s="99"/>
      <c r="BJ317" s="100"/>
      <c r="BK317" s="99"/>
      <c r="BL317" s="100"/>
      <c r="BM317" s="99"/>
      <c r="BN317" s="100"/>
      <c r="BO317" s="99"/>
      <c r="BP317" s="100"/>
    </row>
    <row r="318" spans="2:68" s="269" customFormat="1" x14ac:dyDescent="0.2">
      <c r="B318" s="99"/>
      <c r="C318" s="100"/>
      <c r="D318" s="99"/>
      <c r="E318" s="100"/>
      <c r="F318" s="99"/>
      <c r="G318" s="100"/>
      <c r="H318" s="99">
        <v>8</v>
      </c>
      <c r="I318" s="100">
        <v>7.2</v>
      </c>
      <c r="J318" s="99">
        <v>8</v>
      </c>
      <c r="K318" s="100">
        <v>7.2</v>
      </c>
      <c r="L318" s="99">
        <v>8</v>
      </c>
      <c r="M318" s="100">
        <v>7.2</v>
      </c>
      <c r="N318" s="99"/>
      <c r="O318" s="100"/>
      <c r="P318" s="99">
        <v>8</v>
      </c>
      <c r="Q318" s="100">
        <v>6.9</v>
      </c>
      <c r="S318" s="99"/>
      <c r="T318" s="100"/>
      <c r="U318" s="99"/>
      <c r="V318" s="100"/>
      <c r="W318" s="99"/>
      <c r="X318" s="100"/>
      <c r="Y318" s="99">
        <v>8</v>
      </c>
      <c r="Z318" s="100">
        <v>7.298571428571428</v>
      </c>
      <c r="AA318" s="99">
        <v>8</v>
      </c>
      <c r="AB318" s="100">
        <v>7.32</v>
      </c>
      <c r="AC318" s="99">
        <v>8</v>
      </c>
      <c r="AD318" s="100">
        <v>7.4757142857142869</v>
      </c>
      <c r="AE318" s="99"/>
      <c r="AF318" s="100"/>
      <c r="AG318" s="99">
        <v>8</v>
      </c>
      <c r="AH318" s="100">
        <v>7.4062500000000009</v>
      </c>
      <c r="AJ318" s="99"/>
      <c r="AK318" s="100"/>
      <c r="AL318" s="99"/>
      <c r="AM318" s="100"/>
      <c r="AN318" s="99"/>
      <c r="AO318" s="100"/>
      <c r="AP318" s="99">
        <v>8</v>
      </c>
      <c r="AQ318" s="100">
        <v>6.9249999999999998</v>
      </c>
      <c r="AR318" s="99">
        <v>8</v>
      </c>
      <c r="AS318" s="100">
        <v>6.9239999999999995</v>
      </c>
      <c r="AT318" s="99">
        <v>8</v>
      </c>
      <c r="AU318" s="100">
        <v>6.9466666666666681</v>
      </c>
      <c r="AV318" s="99"/>
      <c r="AW318" s="100"/>
      <c r="AX318" s="99">
        <v>8</v>
      </c>
      <c r="AY318" s="100">
        <v>6.8550000000000004</v>
      </c>
      <c r="BA318" s="99"/>
      <c r="BB318" s="100"/>
      <c r="BC318" s="99"/>
      <c r="BD318" s="100"/>
      <c r="BE318" s="99"/>
      <c r="BF318" s="100"/>
      <c r="BG318" s="99"/>
      <c r="BH318" s="100"/>
      <c r="BI318" s="99"/>
      <c r="BJ318" s="100"/>
      <c r="BK318" s="99"/>
      <c r="BL318" s="100"/>
      <c r="BM318" s="99"/>
      <c r="BN318" s="100"/>
      <c r="BO318" s="99"/>
      <c r="BP318" s="100"/>
    </row>
    <row r="319" spans="2:68" s="269" customFormat="1" x14ac:dyDescent="0.2">
      <c r="B319" s="99"/>
      <c r="C319" s="100"/>
      <c r="D319" s="99"/>
      <c r="E319" s="100"/>
      <c r="F319" s="99"/>
      <c r="G319" s="100"/>
      <c r="H319" s="99">
        <v>9</v>
      </c>
      <c r="I319" s="100">
        <v>7.2</v>
      </c>
      <c r="J319" s="99">
        <v>9</v>
      </c>
      <c r="K319" s="100">
        <v>7.2</v>
      </c>
      <c r="L319" s="99">
        <v>9</v>
      </c>
      <c r="M319" s="100">
        <v>7.2</v>
      </c>
      <c r="N319" s="99"/>
      <c r="O319" s="100"/>
      <c r="P319" s="99"/>
      <c r="Q319" s="100"/>
      <c r="S319" s="99"/>
      <c r="T319" s="100"/>
      <c r="U319" s="99"/>
      <c r="V319" s="100"/>
      <c r="W319" s="99"/>
      <c r="X319" s="100"/>
      <c r="Y319" s="99">
        <v>9</v>
      </c>
      <c r="Z319" s="100">
        <v>7.3</v>
      </c>
      <c r="AA319" s="99"/>
      <c r="AB319" s="100"/>
      <c r="AC319" s="99">
        <v>9</v>
      </c>
      <c r="AD319" s="100">
        <v>7.49</v>
      </c>
      <c r="AE319" s="99"/>
      <c r="AF319" s="100"/>
      <c r="AG319" s="99"/>
      <c r="AH319" s="100"/>
      <c r="AJ319" s="99"/>
      <c r="AK319" s="100"/>
      <c r="AL319" s="99"/>
      <c r="AM319" s="100"/>
      <c r="AN319" s="99"/>
      <c r="AO319" s="100"/>
      <c r="AP319" s="99">
        <v>9</v>
      </c>
      <c r="AQ319" s="100">
        <v>6.9380000000000006</v>
      </c>
      <c r="AR319" s="99"/>
      <c r="AS319" s="100"/>
      <c r="AT319" s="99"/>
      <c r="AU319" s="100"/>
      <c r="AV319" s="99"/>
      <c r="AW319" s="100"/>
      <c r="AX319" s="99"/>
      <c r="AY319" s="100"/>
      <c r="BA319" s="99"/>
      <c r="BB319" s="100"/>
      <c r="BC319" s="99"/>
      <c r="BD319" s="100"/>
      <c r="BE319" s="99"/>
      <c r="BF319" s="100"/>
      <c r="BG319" s="99"/>
      <c r="BH319" s="100"/>
      <c r="BI319" s="99"/>
      <c r="BJ319" s="100"/>
      <c r="BK319" s="99"/>
      <c r="BL319" s="100"/>
      <c r="BM319" s="99"/>
      <c r="BN319" s="100"/>
      <c r="BO319" s="99"/>
      <c r="BP319" s="100"/>
    </row>
    <row r="320" spans="2:68" s="269" customFormat="1" x14ac:dyDescent="0.2">
      <c r="B320" s="99"/>
      <c r="C320" s="100"/>
      <c r="D320" s="99"/>
      <c r="E320" s="100"/>
      <c r="F320" s="99"/>
      <c r="G320" s="100"/>
      <c r="H320" s="99">
        <v>10</v>
      </c>
      <c r="I320" s="100">
        <v>7.2</v>
      </c>
      <c r="J320" s="99">
        <v>10</v>
      </c>
      <c r="K320" s="100">
        <v>7.2</v>
      </c>
      <c r="L320" s="99"/>
      <c r="M320" s="100"/>
      <c r="N320" s="99"/>
      <c r="O320" s="100"/>
      <c r="P320" s="99"/>
      <c r="Q320" s="100"/>
      <c r="S320" s="99"/>
      <c r="T320" s="100"/>
      <c r="U320" s="99"/>
      <c r="V320" s="100"/>
      <c r="W320" s="99"/>
      <c r="X320" s="100"/>
      <c r="Y320" s="99">
        <v>10</v>
      </c>
      <c r="Z320" s="100">
        <v>7.3088888888888892</v>
      </c>
      <c r="AA320" s="99"/>
      <c r="AB320" s="100"/>
      <c r="AC320" s="99"/>
      <c r="AD320" s="100"/>
      <c r="AE320" s="99"/>
      <c r="AF320" s="100"/>
      <c r="AG320" s="99"/>
      <c r="AH320" s="100"/>
      <c r="AJ320" s="99"/>
      <c r="AK320" s="100"/>
      <c r="AL320" s="99"/>
      <c r="AM320" s="100"/>
      <c r="AN320" s="99"/>
      <c r="AO320" s="100"/>
      <c r="AP320" s="99">
        <v>10</v>
      </c>
      <c r="AQ320" s="100">
        <v>6.9466666666666681</v>
      </c>
      <c r="AR320" s="99"/>
      <c r="AS320" s="100"/>
      <c r="AT320" s="99"/>
      <c r="AU320" s="100"/>
      <c r="AV320" s="99"/>
      <c r="AW320" s="100"/>
      <c r="AX320" s="99"/>
      <c r="AY320" s="100"/>
      <c r="BA320" s="99"/>
      <c r="BB320" s="100"/>
      <c r="BC320" s="99"/>
      <c r="BD320" s="100"/>
      <c r="BE320" s="99"/>
      <c r="BF320" s="100"/>
      <c r="BG320" s="99"/>
      <c r="BH320" s="100"/>
      <c r="BI320" s="99"/>
      <c r="BJ320" s="100"/>
      <c r="BK320" s="99"/>
      <c r="BL320" s="100"/>
      <c r="BM320" s="99"/>
      <c r="BN320" s="100"/>
      <c r="BO320" s="99"/>
      <c r="BP320" s="100"/>
    </row>
    <row r="321" spans="2:68" s="269" customFormat="1" x14ac:dyDescent="0.2">
      <c r="B321" s="99"/>
      <c r="C321" s="100"/>
      <c r="D321" s="99"/>
      <c r="E321" s="100"/>
      <c r="F321" s="99"/>
      <c r="G321" s="100"/>
      <c r="H321" s="99">
        <v>11</v>
      </c>
      <c r="I321" s="100">
        <v>7.2</v>
      </c>
      <c r="J321" s="99"/>
      <c r="K321" s="100"/>
      <c r="L321" s="99"/>
      <c r="M321" s="100"/>
      <c r="N321" s="99"/>
      <c r="O321" s="100"/>
      <c r="P321" s="99"/>
      <c r="Q321" s="100"/>
      <c r="S321" s="99"/>
      <c r="T321" s="100"/>
      <c r="U321" s="99"/>
      <c r="V321" s="100"/>
      <c r="W321" s="99"/>
      <c r="X321" s="100"/>
      <c r="Y321" s="99">
        <v>11</v>
      </c>
      <c r="Z321" s="100">
        <v>7.32</v>
      </c>
      <c r="AA321" s="99"/>
      <c r="AB321" s="100"/>
      <c r="AC321" s="99"/>
      <c r="AD321" s="100"/>
      <c r="AE321" s="99"/>
      <c r="AF321" s="100"/>
      <c r="AG321" s="99"/>
      <c r="AH321" s="100"/>
      <c r="AJ321" s="99"/>
      <c r="AK321" s="100"/>
      <c r="AL321" s="99"/>
      <c r="AM321" s="100"/>
      <c r="AN321" s="99"/>
      <c r="AO321" s="100"/>
      <c r="AP321" s="99">
        <v>11</v>
      </c>
      <c r="AQ321" s="100">
        <v>6.95</v>
      </c>
      <c r="AR321" s="99"/>
      <c r="AS321" s="100"/>
      <c r="AT321" s="99"/>
      <c r="AU321" s="100"/>
      <c r="AV321" s="99"/>
      <c r="AW321" s="100"/>
      <c r="AX321" s="99"/>
      <c r="AY321" s="100"/>
      <c r="BA321" s="99"/>
      <c r="BB321" s="100"/>
      <c r="BC321" s="99"/>
      <c r="BD321" s="100"/>
      <c r="BE321" s="99"/>
      <c r="BF321" s="100"/>
      <c r="BG321" s="99"/>
      <c r="BH321" s="100"/>
      <c r="BI321" s="99"/>
      <c r="BJ321" s="100"/>
      <c r="BK321" s="99"/>
      <c r="BL321" s="100"/>
      <c r="BM321" s="99"/>
      <c r="BN321" s="100"/>
      <c r="BO321" s="99"/>
      <c r="BP321" s="100"/>
    </row>
    <row r="322" spans="2:68" s="269" customFormat="1" x14ac:dyDescent="0.2">
      <c r="B322" s="99"/>
      <c r="C322" s="100"/>
      <c r="D322" s="99"/>
      <c r="E322" s="100"/>
      <c r="F322" s="99"/>
      <c r="G322" s="100"/>
      <c r="H322" s="99">
        <v>12</v>
      </c>
      <c r="I322" s="100">
        <v>7.2</v>
      </c>
      <c r="J322" s="99"/>
      <c r="K322" s="100"/>
      <c r="L322" s="99"/>
      <c r="M322" s="100"/>
      <c r="N322" s="99"/>
      <c r="O322" s="100"/>
      <c r="P322" s="99"/>
      <c r="Q322" s="100"/>
      <c r="S322" s="99"/>
      <c r="T322" s="100"/>
      <c r="U322" s="99"/>
      <c r="V322" s="100"/>
      <c r="W322" s="99"/>
      <c r="X322" s="100"/>
      <c r="Y322" s="99">
        <v>12</v>
      </c>
      <c r="Z322" s="100">
        <v>7.33</v>
      </c>
      <c r="AA322" s="99"/>
      <c r="AB322" s="100"/>
      <c r="AC322" s="99"/>
      <c r="AD322" s="100"/>
      <c r="AE322" s="99"/>
      <c r="AF322" s="100"/>
      <c r="AG322" s="99"/>
      <c r="AH322" s="100"/>
      <c r="AJ322" s="99"/>
      <c r="AK322" s="100"/>
      <c r="AL322" s="99"/>
      <c r="AM322" s="100"/>
      <c r="AN322" s="99"/>
      <c r="AO322" s="100"/>
      <c r="AP322" s="99">
        <v>12</v>
      </c>
      <c r="AQ322" s="100">
        <v>6.9550000000000001</v>
      </c>
      <c r="AR322" s="99"/>
      <c r="AS322" s="100"/>
      <c r="AT322" s="99"/>
      <c r="AU322" s="100"/>
      <c r="AV322" s="99"/>
      <c r="AW322" s="100"/>
      <c r="AX322" s="99"/>
      <c r="AY322" s="100"/>
      <c r="BA322" s="99"/>
      <c r="BB322" s="100"/>
      <c r="BC322" s="99"/>
      <c r="BD322" s="100"/>
      <c r="BE322" s="99"/>
      <c r="BF322" s="100"/>
      <c r="BG322" s="99"/>
      <c r="BH322" s="100"/>
      <c r="BI322" s="99"/>
      <c r="BJ322" s="100"/>
      <c r="BK322" s="99"/>
      <c r="BL322" s="100"/>
      <c r="BM322" s="99"/>
      <c r="BN322" s="100"/>
      <c r="BO322" s="99"/>
      <c r="BP322" s="100"/>
    </row>
    <row r="323" spans="2:68" s="269" customFormat="1" x14ac:dyDescent="0.2">
      <c r="B323" s="99"/>
      <c r="C323" s="100"/>
      <c r="D323" s="99"/>
      <c r="E323" s="100"/>
      <c r="F323" s="99"/>
      <c r="G323" s="100"/>
      <c r="H323" s="99"/>
      <c r="I323" s="100"/>
      <c r="J323" s="99"/>
      <c r="K323" s="100"/>
      <c r="L323" s="99"/>
      <c r="M323" s="100"/>
      <c r="N323" s="99"/>
      <c r="O323" s="100"/>
      <c r="P323" s="99"/>
      <c r="Q323" s="100"/>
      <c r="S323" s="99"/>
      <c r="T323" s="100"/>
      <c r="U323" s="99"/>
      <c r="V323" s="100"/>
      <c r="W323" s="99"/>
      <c r="X323" s="100"/>
      <c r="Y323" s="99"/>
      <c r="Z323" s="100"/>
      <c r="AA323" s="99"/>
      <c r="AB323" s="100"/>
      <c r="AC323" s="99"/>
      <c r="AD323" s="100"/>
      <c r="AE323" s="99"/>
      <c r="AF323" s="100"/>
      <c r="AG323" s="99"/>
      <c r="AH323" s="100"/>
      <c r="AJ323" s="99"/>
      <c r="AK323" s="100"/>
      <c r="AL323" s="99"/>
      <c r="AM323" s="100"/>
      <c r="AN323" s="99"/>
      <c r="AO323" s="100"/>
      <c r="AP323" s="99"/>
      <c r="AQ323" s="100"/>
      <c r="AR323" s="99"/>
      <c r="AS323" s="100"/>
      <c r="AT323" s="99"/>
      <c r="AU323" s="100"/>
      <c r="AV323" s="99"/>
      <c r="AW323" s="100"/>
      <c r="AX323" s="99"/>
      <c r="AY323" s="100"/>
      <c r="BA323" s="99"/>
      <c r="BB323" s="100"/>
      <c r="BC323" s="99"/>
      <c r="BD323" s="100"/>
      <c r="BE323" s="99"/>
      <c r="BF323" s="100"/>
      <c r="BG323" s="99"/>
      <c r="BH323" s="100"/>
      <c r="BI323" s="99"/>
      <c r="BJ323" s="100"/>
      <c r="BK323" s="99"/>
      <c r="BL323" s="100"/>
      <c r="BM323" s="99"/>
      <c r="BN323" s="100"/>
      <c r="BO323" s="99"/>
      <c r="BP323" s="100"/>
    </row>
    <row r="324" spans="2:68" s="269" customFormat="1" x14ac:dyDescent="0.2">
      <c r="B324" s="99"/>
      <c r="C324" s="100"/>
      <c r="D324" s="99"/>
      <c r="E324" s="100"/>
      <c r="F324" s="99"/>
      <c r="G324" s="100"/>
      <c r="H324" s="99"/>
      <c r="I324" s="100"/>
      <c r="J324" s="99"/>
      <c r="K324" s="100"/>
      <c r="L324" s="99"/>
      <c r="M324" s="100"/>
      <c r="N324" s="99"/>
      <c r="O324" s="100"/>
      <c r="P324" s="99"/>
      <c r="Q324" s="100"/>
      <c r="S324" s="99"/>
      <c r="T324" s="100"/>
      <c r="U324" s="99"/>
      <c r="V324" s="100"/>
      <c r="W324" s="99"/>
      <c r="X324" s="100"/>
      <c r="Y324" s="99"/>
      <c r="Z324" s="100"/>
      <c r="AA324" s="99"/>
      <c r="AB324" s="100"/>
      <c r="AC324" s="99"/>
      <c r="AD324" s="100"/>
      <c r="AE324" s="99"/>
      <c r="AF324" s="100"/>
      <c r="AG324" s="99"/>
      <c r="AH324" s="100"/>
      <c r="AJ324" s="99"/>
      <c r="AK324" s="100"/>
      <c r="AL324" s="99"/>
      <c r="AM324" s="100"/>
      <c r="AN324" s="99"/>
      <c r="AO324" s="100"/>
      <c r="AP324" s="99"/>
      <c r="AQ324" s="100"/>
      <c r="AR324" s="99"/>
      <c r="AS324" s="100"/>
      <c r="AT324" s="99"/>
      <c r="AU324" s="100"/>
      <c r="AV324" s="99"/>
      <c r="AW324" s="100"/>
      <c r="AX324" s="99"/>
      <c r="AY324" s="100"/>
      <c r="BA324" s="99"/>
      <c r="BB324" s="100"/>
      <c r="BC324" s="99"/>
      <c r="BD324" s="100"/>
      <c r="BE324" s="99"/>
      <c r="BF324" s="100"/>
      <c r="BG324" s="99"/>
      <c r="BH324" s="100"/>
      <c r="BI324" s="99"/>
      <c r="BJ324" s="100"/>
      <c r="BK324" s="99"/>
      <c r="BL324" s="100"/>
      <c r="BM324" s="99"/>
      <c r="BN324" s="100"/>
      <c r="BO324" s="99"/>
      <c r="BP324" s="100"/>
    </row>
    <row r="325" spans="2:68" s="269" customFormat="1" x14ac:dyDescent="0.2">
      <c r="B325" s="99"/>
      <c r="C325" s="100"/>
      <c r="D325" s="99"/>
      <c r="E325" s="100"/>
      <c r="F325" s="99"/>
      <c r="G325" s="100"/>
      <c r="H325" s="99"/>
      <c r="I325" s="100"/>
      <c r="J325" s="99"/>
      <c r="K325" s="100"/>
      <c r="L325" s="99"/>
      <c r="M325" s="100"/>
      <c r="N325" s="99"/>
      <c r="O325" s="100"/>
      <c r="P325" s="99"/>
      <c r="Q325" s="100"/>
      <c r="S325" s="99"/>
      <c r="T325" s="100"/>
      <c r="U325" s="99"/>
      <c r="V325" s="100"/>
      <c r="W325" s="99"/>
      <c r="X325" s="100"/>
      <c r="Y325" s="99"/>
      <c r="Z325" s="100"/>
      <c r="AA325" s="99"/>
      <c r="AB325" s="100"/>
      <c r="AC325" s="99"/>
      <c r="AD325" s="100"/>
      <c r="AE325" s="99"/>
      <c r="AF325" s="100"/>
      <c r="AG325" s="99"/>
      <c r="AH325" s="100"/>
      <c r="AJ325" s="99"/>
      <c r="AK325" s="100"/>
      <c r="AL325" s="99"/>
      <c r="AM325" s="100"/>
      <c r="AN325" s="99"/>
      <c r="AO325" s="100"/>
      <c r="AP325" s="99"/>
      <c r="AQ325" s="100"/>
      <c r="AR325" s="99"/>
      <c r="AS325" s="100"/>
      <c r="AT325" s="99"/>
      <c r="AU325" s="100"/>
      <c r="AV325" s="99"/>
      <c r="AW325" s="100"/>
      <c r="AX325" s="99"/>
      <c r="AY325" s="100"/>
      <c r="BA325" s="99"/>
      <c r="BB325" s="100"/>
      <c r="BC325" s="99"/>
      <c r="BD325" s="100"/>
      <c r="BE325" s="99"/>
      <c r="BF325" s="100"/>
      <c r="BG325" s="99"/>
      <c r="BH325" s="100"/>
      <c r="BI325" s="99"/>
      <c r="BJ325" s="100"/>
      <c r="BK325" s="99"/>
      <c r="BL325" s="100"/>
      <c r="BM325" s="99"/>
      <c r="BN325" s="100"/>
      <c r="BO325" s="99"/>
      <c r="BP325" s="100"/>
    </row>
    <row r="326" spans="2:68" s="269" customFormat="1" x14ac:dyDescent="0.2">
      <c r="B326" s="99"/>
      <c r="C326" s="100"/>
      <c r="D326" s="99"/>
      <c r="E326" s="100"/>
      <c r="F326" s="99"/>
      <c r="G326" s="100"/>
      <c r="H326" s="99"/>
      <c r="I326" s="100"/>
      <c r="J326" s="99"/>
      <c r="K326" s="100"/>
      <c r="L326" s="99"/>
      <c r="M326" s="100"/>
      <c r="N326" s="99"/>
      <c r="O326" s="100"/>
      <c r="P326" s="99"/>
      <c r="Q326" s="100"/>
      <c r="S326" s="99"/>
      <c r="T326" s="100"/>
      <c r="U326" s="99"/>
      <c r="V326" s="100"/>
      <c r="W326" s="99"/>
      <c r="X326" s="100"/>
      <c r="Y326" s="99"/>
      <c r="Z326" s="100"/>
      <c r="AA326" s="99"/>
      <c r="AB326" s="100"/>
      <c r="AC326" s="99"/>
      <c r="AD326" s="100"/>
      <c r="AE326" s="99"/>
      <c r="AF326" s="100"/>
      <c r="AG326" s="99"/>
      <c r="AH326" s="100"/>
      <c r="AJ326" s="99"/>
      <c r="AK326" s="100"/>
      <c r="AL326" s="99"/>
      <c r="AM326" s="100"/>
      <c r="AN326" s="99"/>
      <c r="AO326" s="100"/>
      <c r="AP326" s="99"/>
      <c r="AQ326" s="100"/>
      <c r="AR326" s="99"/>
      <c r="AS326" s="100"/>
      <c r="AT326" s="99"/>
      <c r="AU326" s="100"/>
      <c r="AV326" s="99"/>
      <c r="AW326" s="100"/>
      <c r="AX326" s="99"/>
      <c r="AY326" s="100"/>
      <c r="BA326" s="99"/>
      <c r="BB326" s="100"/>
      <c r="BC326" s="99"/>
      <c r="BD326" s="100"/>
      <c r="BE326" s="99"/>
      <c r="BF326" s="100"/>
      <c r="BG326" s="99"/>
      <c r="BH326" s="100"/>
      <c r="BI326" s="99"/>
      <c r="BJ326" s="100"/>
      <c r="BK326" s="99"/>
      <c r="BL326" s="100"/>
      <c r="BM326" s="99"/>
      <c r="BN326" s="100"/>
      <c r="BO326" s="99"/>
      <c r="BP326" s="100"/>
    </row>
    <row r="327" spans="2:68" s="269" customFormat="1" x14ac:dyDescent="0.2">
      <c r="B327" s="99"/>
      <c r="C327" s="100"/>
      <c r="D327" s="99"/>
      <c r="E327" s="100"/>
      <c r="F327" s="99"/>
      <c r="G327" s="100"/>
      <c r="H327" s="99"/>
      <c r="I327" s="100"/>
      <c r="J327" s="99"/>
      <c r="K327" s="100"/>
      <c r="L327" s="99"/>
      <c r="M327" s="100"/>
      <c r="N327" s="99"/>
      <c r="O327" s="100"/>
      <c r="P327" s="99"/>
      <c r="Q327" s="100"/>
      <c r="S327" s="99"/>
      <c r="T327" s="100"/>
      <c r="U327" s="99"/>
      <c r="V327" s="100"/>
      <c r="W327" s="99"/>
      <c r="X327" s="100"/>
      <c r="Y327" s="99"/>
      <c r="Z327" s="100"/>
      <c r="AA327" s="99"/>
      <c r="AB327" s="100"/>
      <c r="AC327" s="99"/>
      <c r="AD327" s="100"/>
      <c r="AE327" s="99"/>
      <c r="AF327" s="100"/>
      <c r="AG327" s="99"/>
      <c r="AH327" s="100"/>
      <c r="AJ327" s="99"/>
      <c r="AK327" s="100"/>
      <c r="AL327" s="99"/>
      <c r="AM327" s="100"/>
      <c r="AN327" s="99"/>
      <c r="AO327" s="100"/>
      <c r="AP327" s="99"/>
      <c r="AQ327" s="100"/>
      <c r="AR327" s="99"/>
      <c r="AS327" s="100"/>
      <c r="AT327" s="99"/>
      <c r="AU327" s="100"/>
      <c r="AV327" s="99"/>
      <c r="AW327" s="100"/>
      <c r="AX327" s="99"/>
      <c r="AY327" s="100"/>
      <c r="BA327" s="99"/>
      <c r="BB327" s="100"/>
      <c r="BC327" s="99"/>
      <c r="BD327" s="100"/>
      <c r="BE327" s="99"/>
      <c r="BF327" s="100"/>
      <c r="BG327" s="99"/>
      <c r="BH327" s="100"/>
      <c r="BI327" s="99"/>
      <c r="BJ327" s="100"/>
      <c r="BK327" s="99"/>
      <c r="BL327" s="100"/>
      <c r="BM327" s="99"/>
      <c r="BN327" s="100"/>
      <c r="BO327" s="99"/>
      <c r="BP327" s="100"/>
    </row>
    <row r="328" spans="2:68" s="269" customFormat="1" x14ac:dyDescent="0.2">
      <c r="B328" s="99"/>
      <c r="C328" s="100"/>
      <c r="D328" s="99"/>
      <c r="E328" s="100"/>
      <c r="F328" s="99"/>
      <c r="G328" s="100"/>
      <c r="H328" s="99"/>
      <c r="I328" s="100"/>
      <c r="J328" s="99"/>
      <c r="K328" s="100"/>
      <c r="L328" s="99"/>
      <c r="M328" s="100"/>
      <c r="N328" s="99"/>
      <c r="O328" s="100"/>
      <c r="P328" s="99"/>
      <c r="Q328" s="100"/>
      <c r="S328" s="99"/>
      <c r="T328" s="100"/>
      <c r="U328" s="99"/>
      <c r="V328" s="100"/>
      <c r="W328" s="99"/>
      <c r="X328" s="100"/>
      <c r="Y328" s="99"/>
      <c r="Z328" s="100"/>
      <c r="AA328" s="99"/>
      <c r="AB328" s="100"/>
      <c r="AC328" s="99"/>
      <c r="AD328" s="100"/>
      <c r="AE328" s="99"/>
      <c r="AF328" s="100"/>
      <c r="AG328" s="99"/>
      <c r="AH328" s="100"/>
      <c r="AJ328" s="99"/>
      <c r="AK328" s="100"/>
      <c r="AL328" s="99"/>
      <c r="AM328" s="100"/>
      <c r="AN328" s="99"/>
      <c r="AO328" s="100"/>
      <c r="AP328" s="99"/>
      <c r="AQ328" s="100"/>
      <c r="AR328" s="99"/>
      <c r="AS328" s="100"/>
      <c r="AT328" s="99"/>
      <c r="AU328" s="100"/>
      <c r="AV328" s="99"/>
      <c r="AW328" s="100"/>
      <c r="AX328" s="99"/>
      <c r="AY328" s="100"/>
      <c r="BA328" s="99"/>
      <c r="BB328" s="100"/>
      <c r="BC328" s="99"/>
      <c r="BD328" s="100"/>
      <c r="BE328" s="99"/>
      <c r="BF328" s="100"/>
      <c r="BG328" s="99"/>
      <c r="BH328" s="100"/>
      <c r="BI328" s="99"/>
      <c r="BJ328" s="100"/>
      <c r="BK328" s="99"/>
      <c r="BL328" s="100"/>
      <c r="BM328" s="99"/>
      <c r="BN328" s="100"/>
      <c r="BO328" s="99"/>
      <c r="BP328" s="100"/>
    </row>
    <row r="329" spans="2:68" s="269" customFormat="1" x14ac:dyDescent="0.2">
      <c r="B329" s="99"/>
      <c r="C329" s="100"/>
      <c r="D329" s="99"/>
      <c r="E329" s="100"/>
      <c r="F329" s="99"/>
      <c r="G329" s="100"/>
      <c r="H329" s="99"/>
      <c r="I329" s="100"/>
      <c r="J329" s="99"/>
      <c r="K329" s="100"/>
      <c r="L329" s="99"/>
      <c r="M329" s="100"/>
      <c r="N329" s="99"/>
      <c r="O329" s="100"/>
      <c r="P329" s="99"/>
      <c r="Q329" s="100"/>
      <c r="S329" s="99"/>
      <c r="T329" s="100"/>
      <c r="U329" s="99"/>
      <c r="V329" s="100"/>
      <c r="W329" s="99"/>
      <c r="X329" s="100"/>
      <c r="Y329" s="99"/>
      <c r="Z329" s="100"/>
      <c r="AA329" s="99"/>
      <c r="AB329" s="100"/>
      <c r="AC329" s="99"/>
      <c r="AD329" s="100"/>
      <c r="AE329" s="99"/>
      <c r="AF329" s="100"/>
      <c r="AG329" s="99"/>
      <c r="AH329" s="100"/>
      <c r="AJ329" s="99"/>
      <c r="AK329" s="100"/>
      <c r="AL329" s="99"/>
      <c r="AM329" s="100"/>
      <c r="AN329" s="99"/>
      <c r="AO329" s="100"/>
      <c r="AP329" s="99"/>
      <c r="AQ329" s="100"/>
      <c r="AR329" s="99"/>
      <c r="AS329" s="100"/>
      <c r="AT329" s="99"/>
      <c r="AU329" s="100"/>
      <c r="AV329" s="99"/>
      <c r="AW329" s="100"/>
      <c r="AX329" s="99"/>
      <c r="AY329" s="100"/>
      <c r="BA329" s="99"/>
      <c r="BB329" s="100"/>
      <c r="BC329" s="99"/>
      <c r="BD329" s="100"/>
      <c r="BE329" s="99"/>
      <c r="BF329" s="100"/>
      <c r="BG329" s="99"/>
      <c r="BH329" s="100"/>
      <c r="BI329" s="99"/>
      <c r="BJ329" s="100"/>
      <c r="BK329" s="99"/>
      <c r="BL329" s="100"/>
      <c r="BM329" s="99"/>
      <c r="BN329" s="100"/>
      <c r="BO329" s="99"/>
      <c r="BP329" s="100"/>
    </row>
    <row r="330" spans="2:68" s="269" customFormat="1" x14ac:dyDescent="0.2">
      <c r="B330" s="99"/>
      <c r="C330" s="100"/>
      <c r="D330" s="99"/>
      <c r="E330" s="100"/>
      <c r="F330" s="99"/>
      <c r="G330" s="100"/>
      <c r="H330" s="99"/>
      <c r="I330" s="100"/>
      <c r="J330" s="99"/>
      <c r="K330" s="100"/>
      <c r="L330" s="99"/>
      <c r="M330" s="100"/>
      <c r="N330" s="99"/>
      <c r="O330" s="100"/>
      <c r="P330" s="99"/>
      <c r="Q330" s="100"/>
      <c r="S330" s="99"/>
      <c r="T330" s="100"/>
      <c r="U330" s="99"/>
      <c r="V330" s="100"/>
      <c r="W330" s="99"/>
      <c r="X330" s="100"/>
      <c r="Y330" s="99"/>
      <c r="Z330" s="100"/>
      <c r="AA330" s="99"/>
      <c r="AB330" s="100"/>
      <c r="AC330" s="99"/>
      <c r="AD330" s="100"/>
      <c r="AE330" s="99"/>
      <c r="AF330" s="100"/>
      <c r="AG330" s="99"/>
      <c r="AH330" s="100"/>
      <c r="AJ330" s="99"/>
      <c r="AK330" s="100"/>
      <c r="AL330" s="99"/>
      <c r="AM330" s="100"/>
      <c r="AN330" s="99"/>
      <c r="AO330" s="100"/>
      <c r="AP330" s="99"/>
      <c r="AQ330" s="100"/>
      <c r="AR330" s="99"/>
      <c r="AS330" s="100"/>
      <c r="AT330" s="99"/>
      <c r="AU330" s="100"/>
      <c r="AV330" s="99"/>
      <c r="AW330" s="100"/>
      <c r="AX330" s="99"/>
      <c r="AY330" s="100"/>
      <c r="BA330" s="99"/>
      <c r="BB330" s="100"/>
      <c r="BC330" s="99"/>
      <c r="BD330" s="100"/>
      <c r="BE330" s="99"/>
      <c r="BF330" s="100"/>
      <c r="BG330" s="99"/>
      <c r="BH330" s="100"/>
      <c r="BI330" s="99"/>
      <c r="BJ330" s="100"/>
      <c r="BK330" s="99"/>
      <c r="BL330" s="100"/>
      <c r="BM330" s="99"/>
      <c r="BN330" s="100"/>
      <c r="BO330" s="99"/>
      <c r="BP330" s="100"/>
    </row>
    <row r="331" spans="2:68" s="269" customFormat="1" x14ac:dyDescent="0.2">
      <c r="B331" s="99"/>
      <c r="C331" s="100"/>
      <c r="D331" s="99"/>
      <c r="E331" s="100"/>
      <c r="F331" s="99"/>
      <c r="G331" s="100"/>
      <c r="H331" s="99"/>
      <c r="I331" s="100"/>
      <c r="J331" s="99"/>
      <c r="K331" s="100"/>
      <c r="L331" s="99"/>
      <c r="M331" s="100"/>
      <c r="N331" s="99"/>
      <c r="O331" s="100"/>
      <c r="P331" s="99"/>
      <c r="Q331" s="100"/>
      <c r="S331" s="99"/>
      <c r="T331" s="100"/>
      <c r="U331" s="99"/>
      <c r="V331" s="100"/>
      <c r="W331" s="99"/>
      <c r="X331" s="100"/>
      <c r="Y331" s="99"/>
      <c r="Z331" s="100"/>
      <c r="AA331" s="99"/>
      <c r="AB331" s="100"/>
      <c r="AC331" s="99"/>
      <c r="AD331" s="100"/>
      <c r="AE331" s="99"/>
      <c r="AF331" s="100"/>
      <c r="AG331" s="99"/>
      <c r="AH331" s="100"/>
      <c r="AJ331" s="99"/>
      <c r="AK331" s="100"/>
      <c r="AL331" s="99"/>
      <c r="AM331" s="100"/>
      <c r="AN331" s="99"/>
      <c r="AO331" s="100"/>
      <c r="AP331" s="99"/>
      <c r="AQ331" s="100"/>
      <c r="AR331" s="99"/>
      <c r="AS331" s="100"/>
      <c r="AT331" s="99"/>
      <c r="AU331" s="100"/>
      <c r="AV331" s="99"/>
      <c r="AW331" s="100"/>
      <c r="AX331" s="99"/>
      <c r="AY331" s="100"/>
      <c r="BA331" s="99"/>
      <c r="BB331" s="100"/>
      <c r="BC331" s="99"/>
      <c r="BD331" s="100"/>
      <c r="BE331" s="99"/>
      <c r="BF331" s="100"/>
      <c r="BG331" s="99"/>
      <c r="BH331" s="100"/>
      <c r="BI331" s="99"/>
      <c r="BJ331" s="100"/>
      <c r="BK331" s="99"/>
      <c r="BL331" s="100"/>
      <c r="BM331" s="99"/>
      <c r="BN331" s="100"/>
      <c r="BO331" s="99"/>
      <c r="BP331" s="100"/>
    </row>
    <row r="332" spans="2:68" s="269" customFormat="1" x14ac:dyDescent="0.2">
      <c r="B332" s="99"/>
      <c r="C332" s="100"/>
      <c r="D332" s="99"/>
      <c r="E332" s="100"/>
      <c r="F332" s="99"/>
      <c r="G332" s="100"/>
      <c r="H332" s="99"/>
      <c r="I332" s="100"/>
      <c r="J332" s="99"/>
      <c r="K332" s="100"/>
      <c r="L332" s="99"/>
      <c r="M332" s="100"/>
      <c r="N332" s="99"/>
      <c r="O332" s="100"/>
      <c r="P332" s="99"/>
      <c r="Q332" s="100"/>
      <c r="S332" s="99"/>
      <c r="T332" s="100"/>
      <c r="U332" s="99"/>
      <c r="V332" s="100"/>
      <c r="W332" s="99"/>
      <c r="X332" s="100"/>
      <c r="Y332" s="99"/>
      <c r="Z332" s="100"/>
      <c r="AA332" s="99"/>
      <c r="AB332" s="100"/>
      <c r="AC332" s="99"/>
      <c r="AD332" s="100"/>
      <c r="AE332" s="99"/>
      <c r="AF332" s="100"/>
      <c r="AG332" s="99"/>
      <c r="AH332" s="100"/>
      <c r="AJ332" s="99"/>
      <c r="AK332" s="100"/>
      <c r="AL332" s="99"/>
      <c r="AM332" s="100"/>
      <c r="AN332" s="99"/>
      <c r="AO332" s="100"/>
      <c r="AP332" s="99"/>
      <c r="AQ332" s="100"/>
      <c r="AR332" s="99"/>
      <c r="AS332" s="100"/>
      <c r="AT332" s="99"/>
      <c r="AU332" s="100"/>
      <c r="AV332" s="99"/>
      <c r="AW332" s="100"/>
      <c r="AX332" s="99"/>
      <c r="AY332" s="100"/>
      <c r="BA332" s="99"/>
      <c r="BB332" s="100"/>
      <c r="BC332" s="99"/>
      <c r="BD332" s="100"/>
      <c r="BE332" s="99"/>
      <c r="BF332" s="100"/>
      <c r="BG332" s="99"/>
      <c r="BH332" s="100"/>
      <c r="BI332" s="99"/>
      <c r="BJ332" s="100"/>
      <c r="BK332" s="99"/>
      <c r="BL332" s="100"/>
      <c r="BM332" s="99"/>
      <c r="BN332" s="100"/>
      <c r="BO332" s="99"/>
      <c r="BP332" s="100"/>
    </row>
    <row r="333" spans="2:68" s="269" customFormat="1" x14ac:dyDescent="0.2">
      <c r="B333" s="99"/>
      <c r="C333" s="100"/>
      <c r="D333" s="99"/>
      <c r="E333" s="100"/>
      <c r="F333" s="99"/>
      <c r="G333" s="100"/>
      <c r="H333" s="99"/>
      <c r="I333" s="100"/>
      <c r="J333" s="99"/>
      <c r="K333" s="100"/>
      <c r="L333" s="99"/>
      <c r="M333" s="100"/>
      <c r="N333" s="99"/>
      <c r="O333" s="100"/>
      <c r="P333" s="99"/>
      <c r="Q333" s="100"/>
      <c r="S333" s="99"/>
      <c r="T333" s="100"/>
      <c r="U333" s="99"/>
      <c r="V333" s="100"/>
      <c r="W333" s="99"/>
      <c r="X333" s="100"/>
      <c r="Y333" s="99"/>
      <c r="Z333" s="100"/>
      <c r="AA333" s="99"/>
      <c r="AB333" s="100"/>
      <c r="AC333" s="99"/>
      <c r="AD333" s="100"/>
      <c r="AE333" s="99"/>
      <c r="AF333" s="100"/>
      <c r="AG333" s="99"/>
      <c r="AH333" s="100"/>
      <c r="AJ333" s="99"/>
      <c r="AK333" s="100"/>
      <c r="AL333" s="99"/>
      <c r="AM333" s="100"/>
      <c r="AN333" s="99"/>
      <c r="AO333" s="100"/>
      <c r="AP333" s="99"/>
      <c r="AQ333" s="100"/>
      <c r="AR333" s="99"/>
      <c r="AS333" s="100"/>
      <c r="AT333" s="99"/>
      <c r="AU333" s="100"/>
      <c r="AV333" s="99"/>
      <c r="AW333" s="100"/>
      <c r="AX333" s="99"/>
      <c r="AY333" s="100"/>
      <c r="BA333" s="99"/>
      <c r="BB333" s="100"/>
      <c r="BC333" s="99"/>
      <c r="BD333" s="100"/>
      <c r="BE333" s="99"/>
      <c r="BF333" s="100"/>
      <c r="BG333" s="99"/>
      <c r="BH333" s="100"/>
      <c r="BI333" s="99"/>
      <c r="BJ333" s="100"/>
      <c r="BK333" s="99"/>
      <c r="BL333" s="100"/>
      <c r="BM333" s="99"/>
      <c r="BN333" s="100"/>
      <c r="BO333" s="99"/>
      <c r="BP333" s="100"/>
    </row>
    <row r="334" spans="2:68" s="269" customFormat="1" x14ac:dyDescent="0.2">
      <c r="B334" s="99"/>
      <c r="C334" s="100"/>
      <c r="D334" s="99"/>
      <c r="E334" s="100"/>
      <c r="F334" s="99"/>
      <c r="G334" s="100"/>
      <c r="H334" s="99"/>
      <c r="I334" s="100"/>
      <c r="J334" s="99"/>
      <c r="K334" s="100"/>
      <c r="L334" s="99"/>
      <c r="M334" s="100"/>
      <c r="N334" s="99"/>
      <c r="O334" s="100"/>
      <c r="P334" s="99"/>
      <c r="Q334" s="100"/>
      <c r="S334" s="99"/>
      <c r="T334" s="100"/>
      <c r="U334" s="99"/>
      <c r="V334" s="100"/>
      <c r="W334" s="99"/>
      <c r="X334" s="100"/>
      <c r="Y334" s="99"/>
      <c r="Z334" s="100"/>
      <c r="AA334" s="99"/>
      <c r="AB334" s="100"/>
      <c r="AC334" s="99"/>
      <c r="AD334" s="100"/>
      <c r="AE334" s="99"/>
      <c r="AF334" s="100"/>
      <c r="AG334" s="99"/>
      <c r="AH334" s="100"/>
      <c r="AJ334" s="99"/>
      <c r="AK334" s="100"/>
      <c r="AL334" s="99"/>
      <c r="AM334" s="100"/>
      <c r="AN334" s="99"/>
      <c r="AO334" s="100"/>
      <c r="AP334" s="99"/>
      <c r="AQ334" s="100"/>
      <c r="AR334" s="99"/>
      <c r="AS334" s="100"/>
      <c r="AT334" s="99"/>
      <c r="AU334" s="100"/>
      <c r="AV334" s="99"/>
      <c r="AW334" s="100"/>
      <c r="AX334" s="99"/>
      <c r="AY334" s="100"/>
      <c r="BA334" s="99"/>
      <c r="BB334" s="100"/>
      <c r="BC334" s="99"/>
      <c r="BD334" s="100"/>
      <c r="BE334" s="99"/>
      <c r="BF334" s="100"/>
      <c r="BG334" s="99"/>
      <c r="BH334" s="100"/>
      <c r="BI334" s="99"/>
      <c r="BJ334" s="100"/>
      <c r="BK334" s="99"/>
      <c r="BL334" s="100"/>
      <c r="BM334" s="99"/>
      <c r="BN334" s="100"/>
      <c r="BO334" s="99"/>
      <c r="BP334" s="100"/>
    </row>
    <row r="335" spans="2:68" s="269" customFormat="1" x14ac:dyDescent="0.2"/>
    <row r="336" spans="2:68" s="269" customFormat="1" x14ac:dyDescent="0.2"/>
    <row r="337" s="269" customFormat="1" x14ac:dyDescent="0.2"/>
    <row r="338" s="269" customFormat="1" x14ac:dyDescent="0.2"/>
    <row r="339" s="269" customFormat="1" x14ac:dyDescent="0.2"/>
    <row r="340" s="269" customFormat="1" x14ac:dyDescent="0.2"/>
    <row r="341" s="269" customFormat="1" x14ac:dyDescent="0.2"/>
    <row r="342" s="269" customFormat="1" x14ac:dyDescent="0.2"/>
    <row r="343" s="269" customFormat="1" x14ac:dyDescent="0.2"/>
    <row r="344" s="269" customFormat="1" x14ac:dyDescent="0.2"/>
    <row r="345" s="269" customFormat="1" x14ac:dyDescent="0.2"/>
    <row r="346" s="269" customFormat="1" x14ac:dyDescent="0.2"/>
    <row r="347" s="269" customFormat="1" x14ac:dyDescent="0.2"/>
    <row r="348" s="269" customFormat="1" x14ac:dyDescent="0.2"/>
    <row r="349" s="269" customFormat="1" x14ac:dyDescent="0.2"/>
    <row r="350" s="269" customFormat="1" x14ac:dyDescent="0.2"/>
    <row r="351" s="269" customFormat="1" x14ac:dyDescent="0.2"/>
    <row r="352" s="269" customFormat="1" x14ac:dyDescent="0.2"/>
    <row r="353" s="269" customFormat="1" x14ac:dyDescent="0.2"/>
    <row r="354" s="269" customFormat="1" x14ac:dyDescent="0.2"/>
    <row r="355" s="269" customFormat="1" x14ac:dyDescent="0.2"/>
    <row r="356" s="269" customFormat="1" x14ac:dyDescent="0.2"/>
    <row r="357" s="269" customFormat="1" x14ac:dyDescent="0.2"/>
    <row r="358" s="269" customFormat="1" x14ac:dyDescent="0.2"/>
    <row r="359" s="269" customFormat="1" x14ac:dyDescent="0.2"/>
    <row r="360" s="269" customFormat="1" x14ac:dyDescent="0.2"/>
    <row r="361" s="269" customFormat="1" x14ac:dyDescent="0.2"/>
    <row r="362" s="269" customFormat="1" x14ac:dyDescent="0.2"/>
    <row r="363" s="269" customFormat="1" x14ac:dyDescent="0.2"/>
    <row r="364" s="269" customFormat="1" x14ac:dyDescent="0.2"/>
    <row r="365" s="269" customFormat="1" x14ac:dyDescent="0.2"/>
    <row r="366" s="269" customFormat="1" x14ac:dyDescent="0.2"/>
    <row r="367" s="269" customFormat="1" x14ac:dyDescent="0.2"/>
    <row r="368" s="269" customFormat="1" x14ac:dyDescent="0.2"/>
    <row r="369" s="269" customFormat="1" x14ac:dyDescent="0.2"/>
    <row r="370" s="269" customFormat="1" x14ac:dyDescent="0.2"/>
    <row r="371" s="269" customFormat="1" x14ac:dyDescent="0.2"/>
    <row r="372" s="269" customFormat="1" x14ac:dyDescent="0.2"/>
    <row r="373" s="269" customFormat="1" x14ac:dyDescent="0.2"/>
    <row r="374" s="269" customFormat="1" x14ac:dyDescent="0.2"/>
    <row r="375" s="269" customFormat="1" x14ac:dyDescent="0.2"/>
    <row r="376" s="269" customFormat="1" x14ac:dyDescent="0.2"/>
    <row r="377" s="269" customFormat="1" x14ac:dyDescent="0.2"/>
    <row r="378" s="269" customFormat="1" x14ac:dyDescent="0.2"/>
    <row r="379" s="269" customFormat="1" x14ac:dyDescent="0.2"/>
    <row r="380" s="269" customFormat="1" x14ac:dyDescent="0.2"/>
    <row r="381" s="269" customFormat="1" x14ac:dyDescent="0.2"/>
    <row r="382" s="269" customFormat="1" x14ac:dyDescent="0.2"/>
    <row r="383" s="269" customFormat="1" x14ac:dyDescent="0.2"/>
    <row r="384" s="269" customFormat="1" x14ac:dyDescent="0.2"/>
    <row r="385" s="269" customFormat="1" x14ac:dyDescent="0.2"/>
    <row r="386" s="269" customFormat="1" x14ac:dyDescent="0.2"/>
    <row r="387" s="269" customFormat="1" x14ac:dyDescent="0.2"/>
    <row r="388" s="269" customFormat="1" x14ac:dyDescent="0.2"/>
    <row r="389" s="269" customFormat="1" x14ac:dyDescent="0.2"/>
    <row r="390" s="269" customFormat="1" x14ac:dyDescent="0.2"/>
    <row r="391" s="269" customFormat="1" x14ac:dyDescent="0.2"/>
    <row r="392" s="269" customFormat="1" x14ac:dyDescent="0.2"/>
    <row r="393" s="269" customFormat="1" x14ac:dyDescent="0.2"/>
    <row r="394" s="269" customFormat="1" x14ac:dyDescent="0.2"/>
    <row r="395" s="269" customFormat="1" x14ac:dyDescent="0.2"/>
    <row r="396" s="269" customFormat="1" x14ac:dyDescent="0.2"/>
    <row r="397" s="269" customFormat="1" x14ac:dyDescent="0.2"/>
    <row r="398" s="269" customFormat="1" x14ac:dyDescent="0.2"/>
    <row r="399" s="269" customFormat="1" x14ac:dyDescent="0.2"/>
    <row r="400" s="269" customFormat="1" x14ac:dyDescent="0.2"/>
    <row r="401" s="269" customFormat="1" x14ac:dyDescent="0.2"/>
    <row r="402" s="269" customFormat="1" x14ac:dyDescent="0.2"/>
    <row r="403" s="269" customFormat="1" x14ac:dyDescent="0.2"/>
    <row r="404" s="269" customFormat="1" x14ac:dyDescent="0.2"/>
    <row r="405" s="269" customFormat="1" x14ac:dyDescent="0.2"/>
    <row r="406" s="269" customFormat="1" x14ac:dyDescent="0.2"/>
    <row r="407" s="269" customFormat="1" x14ac:dyDescent="0.2"/>
    <row r="408" s="269" customFormat="1" x14ac:dyDescent="0.2"/>
    <row r="409" s="269" customFormat="1" x14ac:dyDescent="0.2"/>
    <row r="410" s="269" customFormat="1" x14ac:dyDescent="0.2"/>
    <row r="411" s="269" customFormat="1" x14ac:dyDescent="0.2"/>
    <row r="412" s="269" customFormat="1" x14ac:dyDescent="0.2"/>
    <row r="413" s="269" customFormat="1" x14ac:dyDescent="0.2"/>
    <row r="414" s="269" customFormat="1" x14ac:dyDescent="0.2"/>
    <row r="415" s="269" customFormat="1" x14ac:dyDescent="0.2"/>
    <row r="416" s="269" customFormat="1" x14ac:dyDescent="0.2"/>
    <row r="417" s="269" customFormat="1" x14ac:dyDescent="0.2"/>
    <row r="418" s="269" customFormat="1" x14ac:dyDescent="0.2"/>
    <row r="419" s="269" customFormat="1" x14ac:dyDescent="0.2"/>
    <row r="420" s="269" customFormat="1" x14ac:dyDescent="0.2"/>
    <row r="421" s="269" customFormat="1" x14ac:dyDescent="0.2"/>
    <row r="422" s="269" customFormat="1" x14ac:dyDescent="0.2"/>
    <row r="423" s="269" customFormat="1" x14ac:dyDescent="0.2"/>
    <row r="424" s="269" customFormat="1" x14ac:dyDescent="0.2"/>
    <row r="425" s="269" customFormat="1" x14ac:dyDescent="0.2"/>
    <row r="426" s="269" customFormat="1" x14ac:dyDescent="0.2"/>
    <row r="427" s="269" customFormat="1" x14ac:dyDescent="0.2"/>
    <row r="428" s="269" customFormat="1" x14ac:dyDescent="0.2"/>
    <row r="429" s="269" customFormat="1" x14ac:dyDescent="0.2"/>
    <row r="430" s="269" customFormat="1" x14ac:dyDescent="0.2"/>
    <row r="431" s="269" customFormat="1" x14ac:dyDescent="0.2"/>
    <row r="432" s="269" customFormat="1" x14ac:dyDescent="0.2"/>
    <row r="433" s="269" customFormat="1" x14ac:dyDescent="0.2"/>
    <row r="434" s="269" customFormat="1" x14ac:dyDescent="0.2"/>
    <row r="435" s="269" customFormat="1" x14ac:dyDescent="0.2"/>
    <row r="436" s="269" customFormat="1" x14ac:dyDescent="0.2"/>
    <row r="437" s="269" customFormat="1" x14ac:dyDescent="0.2"/>
    <row r="438" s="269" customFormat="1" x14ac:dyDescent="0.2"/>
    <row r="439" s="269" customFormat="1" x14ac:dyDescent="0.2"/>
    <row r="440" s="269" customFormat="1" x14ac:dyDescent="0.2"/>
    <row r="441" s="269" customFormat="1" x14ac:dyDescent="0.2"/>
    <row r="442" s="269" customFormat="1" x14ac:dyDescent="0.2"/>
    <row r="443" s="269" customFormat="1" x14ac:dyDescent="0.2"/>
    <row r="444" s="269" customFormat="1" x14ac:dyDescent="0.2"/>
    <row r="445" s="269" customFormat="1" x14ac:dyDescent="0.2"/>
    <row r="446" s="269" customFormat="1" x14ac:dyDescent="0.2"/>
    <row r="447" s="269" customFormat="1" x14ac:dyDescent="0.2"/>
    <row r="448" s="269" customFormat="1" x14ac:dyDescent="0.2"/>
    <row r="449" s="269" customFormat="1" x14ac:dyDescent="0.2"/>
    <row r="450" s="269" customFormat="1" x14ac:dyDescent="0.2"/>
    <row r="451" s="269" customFormat="1" x14ac:dyDescent="0.2"/>
    <row r="452" s="269" customFormat="1" x14ac:dyDescent="0.2"/>
    <row r="453" s="269" customFormat="1" x14ac:dyDescent="0.2"/>
    <row r="454" s="269" customFormat="1" x14ac:dyDescent="0.2"/>
    <row r="455" s="269" customFormat="1" x14ac:dyDescent="0.2"/>
    <row r="456" s="269" customFormat="1" x14ac:dyDescent="0.2"/>
    <row r="457" s="269" customFormat="1" x14ac:dyDescent="0.2"/>
    <row r="458" s="269" customFormat="1" x14ac:dyDescent="0.2"/>
    <row r="459" s="269" customFormat="1" x14ac:dyDescent="0.2"/>
    <row r="460" s="269" customFormat="1" x14ac:dyDescent="0.2"/>
    <row r="461" s="269" customFormat="1" x14ac:dyDescent="0.2"/>
    <row r="462" s="269" customFormat="1" x14ac:dyDescent="0.2"/>
    <row r="463" s="269" customFormat="1" x14ac:dyDescent="0.2"/>
    <row r="464" s="269" customFormat="1" x14ac:dyDescent="0.2"/>
    <row r="465" s="269" customFormat="1" x14ac:dyDescent="0.2"/>
    <row r="466" s="269" customFormat="1" x14ac:dyDescent="0.2"/>
    <row r="467" s="269" customFormat="1" x14ac:dyDescent="0.2"/>
    <row r="468" s="269" customFormat="1" x14ac:dyDescent="0.2"/>
    <row r="469" s="269" customFormat="1" x14ac:dyDescent="0.2"/>
    <row r="470" s="269" customFormat="1" x14ac:dyDescent="0.2"/>
    <row r="471" s="269" customFormat="1" x14ac:dyDescent="0.2"/>
    <row r="472" s="269" customFormat="1" x14ac:dyDescent="0.2"/>
    <row r="473" s="269" customFormat="1" x14ac:dyDescent="0.2"/>
    <row r="474" s="269" customFormat="1" x14ac:dyDescent="0.2"/>
    <row r="475" s="269" customFormat="1" x14ac:dyDescent="0.2"/>
    <row r="476" s="269" customFormat="1" x14ac:dyDescent="0.2"/>
    <row r="477" s="269" customFormat="1" x14ac:dyDescent="0.2"/>
    <row r="478" s="269" customFormat="1" x14ac:dyDescent="0.2"/>
    <row r="479" s="269" customFormat="1" x14ac:dyDescent="0.2"/>
    <row r="480" s="269" customFormat="1" x14ac:dyDescent="0.2"/>
    <row r="481" s="269" customFormat="1" x14ac:dyDescent="0.2"/>
    <row r="482" s="269" customFormat="1" x14ac:dyDescent="0.2"/>
    <row r="483" s="269" customFormat="1" x14ac:dyDescent="0.2"/>
    <row r="484" s="269" customFormat="1" x14ac:dyDescent="0.2"/>
    <row r="485" s="269" customFormat="1" x14ac:dyDescent="0.2"/>
    <row r="486" s="269" customFormat="1" x14ac:dyDescent="0.2"/>
    <row r="487" s="269" customFormat="1" x14ac:dyDescent="0.2"/>
    <row r="488" s="269" customFormat="1" x14ac:dyDescent="0.2"/>
    <row r="489" s="269" customFormat="1" x14ac:dyDescent="0.2"/>
    <row r="490" s="269" customFormat="1" x14ac:dyDescent="0.2"/>
    <row r="491" s="269" customFormat="1" x14ac:dyDescent="0.2"/>
    <row r="492" s="269" customFormat="1" x14ac:dyDescent="0.2"/>
    <row r="493" s="269" customFormat="1" x14ac:dyDescent="0.2"/>
    <row r="494" s="269" customFormat="1" x14ac:dyDescent="0.2"/>
    <row r="495" s="269" customFormat="1" x14ac:dyDescent="0.2"/>
    <row r="496" s="269" customFormat="1" x14ac:dyDescent="0.2"/>
    <row r="497" s="269" customFormat="1" x14ac:dyDescent="0.2"/>
    <row r="498" s="269" customFormat="1" x14ac:dyDescent="0.2"/>
    <row r="499" s="269" customFormat="1" x14ac:dyDescent="0.2"/>
    <row r="500" s="269" customFormat="1" x14ac:dyDescent="0.2"/>
    <row r="501" s="269" customFormat="1" x14ac:dyDescent="0.2"/>
    <row r="502" s="269" customFormat="1" x14ac:dyDescent="0.2"/>
    <row r="503" s="269" customFormat="1" x14ac:dyDescent="0.2"/>
    <row r="504" s="269" customFormat="1" x14ac:dyDescent="0.2"/>
    <row r="505" s="269" customFormat="1" x14ac:dyDescent="0.2"/>
    <row r="506" s="269" customFormat="1" x14ac:dyDescent="0.2"/>
    <row r="507" s="269" customFormat="1" x14ac:dyDescent="0.2"/>
    <row r="508" s="269" customFormat="1" x14ac:dyDescent="0.2"/>
    <row r="509" s="269" customFormat="1" x14ac:dyDescent="0.2"/>
    <row r="510" s="269" customFormat="1" x14ac:dyDescent="0.2"/>
    <row r="511" s="269" customFormat="1" x14ac:dyDescent="0.2"/>
    <row r="512" s="269" customFormat="1" x14ac:dyDescent="0.2"/>
    <row r="513" s="269" customFormat="1" x14ac:dyDescent="0.2"/>
    <row r="514" s="269" customFormat="1" x14ac:dyDescent="0.2"/>
    <row r="515" s="269" customFormat="1" x14ac:dyDescent="0.2"/>
    <row r="516" s="269" customFormat="1" x14ac:dyDescent="0.2"/>
    <row r="517" s="269" customFormat="1" x14ac:dyDescent="0.2"/>
    <row r="518" s="269" customFormat="1" x14ac:dyDescent="0.2"/>
    <row r="519" s="269" customFormat="1" x14ac:dyDescent="0.2"/>
    <row r="520" s="269" customFormat="1" x14ac:dyDescent="0.2"/>
    <row r="521" s="269" customFormat="1" x14ac:dyDescent="0.2"/>
    <row r="522" s="269" customFormat="1" x14ac:dyDescent="0.2"/>
    <row r="523" s="269" customFormat="1" x14ac:dyDescent="0.2"/>
    <row r="524" s="269" customFormat="1" x14ac:dyDescent="0.2"/>
    <row r="525" s="269" customFormat="1" x14ac:dyDescent="0.2"/>
    <row r="526" s="269" customFormat="1" x14ac:dyDescent="0.2"/>
    <row r="527" s="269" customFormat="1" x14ac:dyDescent="0.2"/>
    <row r="528" s="269" customFormat="1" x14ac:dyDescent="0.2"/>
    <row r="529" s="269" customFormat="1" x14ac:dyDescent="0.2"/>
    <row r="530" s="269" customFormat="1" x14ac:dyDescent="0.2"/>
    <row r="531" s="269" customFormat="1" x14ac:dyDescent="0.2"/>
    <row r="532" s="269" customFormat="1" x14ac:dyDescent="0.2"/>
    <row r="533" s="269" customFormat="1" x14ac:dyDescent="0.2"/>
    <row r="534" s="269" customFormat="1" x14ac:dyDescent="0.2"/>
    <row r="535" s="269" customFormat="1" x14ac:dyDescent="0.2"/>
    <row r="536" s="269" customFormat="1" x14ac:dyDescent="0.2"/>
    <row r="537" s="269" customFormat="1" x14ac:dyDescent="0.2"/>
    <row r="538" s="269" customFormat="1" x14ac:dyDescent="0.2"/>
    <row r="539" s="269" customFormat="1" x14ac:dyDescent="0.2"/>
    <row r="540" s="269" customFormat="1" x14ac:dyDescent="0.2"/>
    <row r="541" s="269" customFormat="1" x14ac:dyDescent="0.2"/>
    <row r="542" s="269" customFormat="1" x14ac:dyDescent="0.2"/>
    <row r="543" s="269" customFormat="1" x14ac:dyDescent="0.2"/>
    <row r="544" s="269" customFormat="1" x14ac:dyDescent="0.2"/>
    <row r="545" s="269" customFormat="1" x14ac:dyDescent="0.2"/>
    <row r="546" s="269" customFormat="1" x14ac:dyDescent="0.2"/>
    <row r="547" s="269" customFormat="1" x14ac:dyDescent="0.2"/>
    <row r="548" s="269" customFormat="1" x14ac:dyDescent="0.2"/>
    <row r="549" s="269" customFormat="1" x14ac:dyDescent="0.2"/>
    <row r="550" s="269" customFormat="1" x14ac:dyDescent="0.2"/>
    <row r="551" s="269" customFormat="1" x14ac:dyDescent="0.2"/>
    <row r="552" s="269" customFormat="1" x14ac:dyDescent="0.2"/>
    <row r="553" s="269" customFormat="1" x14ac:dyDescent="0.2"/>
    <row r="554" s="269" customFormat="1" x14ac:dyDescent="0.2"/>
    <row r="555" s="269" customFormat="1" x14ac:dyDescent="0.2"/>
    <row r="556" s="269" customFormat="1" x14ac:dyDescent="0.2"/>
    <row r="557" s="269" customFormat="1" x14ac:dyDescent="0.2"/>
    <row r="558" s="269" customFormat="1" x14ac:dyDescent="0.2"/>
    <row r="559" s="269" customFormat="1" x14ac:dyDescent="0.2"/>
    <row r="560" s="269" customFormat="1" x14ac:dyDescent="0.2"/>
    <row r="561" s="269" customFormat="1" x14ac:dyDescent="0.2"/>
    <row r="562" s="269" customFormat="1" x14ac:dyDescent="0.2"/>
    <row r="563" s="269" customFormat="1" x14ac:dyDescent="0.2"/>
    <row r="564" s="269" customFormat="1" x14ac:dyDescent="0.2"/>
    <row r="565" s="269" customFormat="1" x14ac:dyDescent="0.2"/>
    <row r="566" s="269" customFormat="1" x14ac:dyDescent="0.2"/>
    <row r="567" s="269" customFormat="1" x14ac:dyDescent="0.2"/>
    <row r="568" s="269" customFormat="1" x14ac:dyDescent="0.2"/>
    <row r="569" s="269" customFormat="1" x14ac:dyDescent="0.2"/>
    <row r="570" s="269" customFormat="1" x14ac:dyDescent="0.2"/>
    <row r="571" s="269" customFormat="1" x14ac:dyDescent="0.2"/>
    <row r="572" s="269" customFormat="1" x14ac:dyDescent="0.2"/>
    <row r="573" s="269" customFormat="1" x14ac:dyDescent="0.2"/>
    <row r="574" s="269" customFormat="1" x14ac:dyDescent="0.2"/>
    <row r="575" s="269" customFormat="1" x14ac:dyDescent="0.2"/>
    <row r="576" s="269" customFormat="1" x14ac:dyDescent="0.2"/>
    <row r="577" s="269" customFormat="1" x14ac:dyDescent="0.2"/>
    <row r="578" s="269" customFormat="1" x14ac:dyDescent="0.2"/>
    <row r="579" s="269" customFormat="1" x14ac:dyDescent="0.2"/>
    <row r="580" s="269" customFormat="1" x14ac:dyDescent="0.2"/>
    <row r="581" s="269" customFormat="1" x14ac:dyDescent="0.2"/>
    <row r="582" s="269" customFormat="1" x14ac:dyDescent="0.2"/>
    <row r="583" s="269" customFormat="1" x14ac:dyDescent="0.2"/>
    <row r="584" s="269" customFormat="1" x14ac:dyDescent="0.2"/>
    <row r="585" s="269" customFormat="1" x14ac:dyDescent="0.2"/>
    <row r="586" s="269" customFormat="1" x14ac:dyDescent="0.2"/>
    <row r="587" s="269" customFormat="1" x14ac:dyDescent="0.2"/>
    <row r="588" s="269" customFormat="1" x14ac:dyDescent="0.2"/>
    <row r="589" s="269" customFormat="1" x14ac:dyDescent="0.2"/>
    <row r="590" s="269" customFormat="1" x14ac:dyDescent="0.2"/>
    <row r="591" s="269" customFormat="1" x14ac:dyDescent="0.2"/>
    <row r="592" s="269" customFormat="1" x14ac:dyDescent="0.2"/>
    <row r="593" s="269" customFormat="1" x14ac:dyDescent="0.2"/>
    <row r="594" s="269" customFormat="1" x14ac:dyDescent="0.2"/>
    <row r="595" s="269" customFormat="1" x14ac:dyDescent="0.2"/>
    <row r="596" s="269" customFormat="1" x14ac:dyDescent="0.2"/>
    <row r="597" s="269" customFormat="1" x14ac:dyDescent="0.2"/>
    <row r="598" s="269" customFormat="1" x14ac:dyDescent="0.2"/>
    <row r="599" s="269" customFormat="1" x14ac:dyDescent="0.2"/>
    <row r="600" s="269" customFormat="1" x14ac:dyDescent="0.2"/>
    <row r="601" s="269" customFormat="1" x14ac:dyDescent="0.2"/>
    <row r="602" s="269" customFormat="1" x14ac:dyDescent="0.2"/>
    <row r="603" s="269" customFormat="1" x14ac:dyDescent="0.2"/>
    <row r="604" s="269" customFormat="1" x14ac:dyDescent="0.2"/>
    <row r="605" s="269" customFormat="1" x14ac:dyDescent="0.2"/>
    <row r="606" s="269" customFormat="1" x14ac:dyDescent="0.2"/>
    <row r="607" s="269" customFormat="1" x14ac:dyDescent="0.2"/>
    <row r="608" s="269" customFormat="1" x14ac:dyDescent="0.2"/>
    <row r="609" s="269" customFormat="1" x14ac:dyDescent="0.2"/>
    <row r="610" s="269" customFormat="1" x14ac:dyDescent="0.2"/>
    <row r="611" s="269" customFormat="1" x14ac:dyDescent="0.2"/>
    <row r="612" s="269" customFormat="1" x14ac:dyDescent="0.2"/>
    <row r="613" s="269" customFormat="1" x14ac:dyDescent="0.2"/>
    <row r="614" s="269" customFormat="1" x14ac:dyDescent="0.2"/>
    <row r="615" s="269" customFormat="1" x14ac:dyDescent="0.2"/>
    <row r="616" s="269" customFormat="1" x14ac:dyDescent="0.2"/>
    <row r="617" s="269" customFormat="1" x14ac:dyDescent="0.2"/>
    <row r="618" s="269" customFormat="1" x14ac:dyDescent="0.2"/>
    <row r="619" s="269" customFormat="1" x14ac:dyDescent="0.2"/>
    <row r="620" s="269" customFormat="1" x14ac:dyDescent="0.2"/>
    <row r="621" s="269" customFormat="1" x14ac:dyDescent="0.2"/>
    <row r="622" s="269" customFormat="1" x14ac:dyDescent="0.2"/>
    <row r="623" s="269" customFormat="1" x14ac:dyDescent="0.2"/>
    <row r="624" s="269" customFormat="1" x14ac:dyDescent="0.2"/>
    <row r="625" s="269" customFormat="1" x14ac:dyDescent="0.2"/>
    <row r="626" s="269" customFormat="1" x14ac:dyDescent="0.2"/>
    <row r="627" s="269" customFormat="1" x14ac:dyDescent="0.2"/>
    <row r="628" s="269" customFormat="1" x14ac:dyDescent="0.2"/>
    <row r="629" s="269" customFormat="1" x14ac:dyDescent="0.2"/>
    <row r="630" s="269" customFormat="1" x14ac:dyDescent="0.2"/>
    <row r="631" s="269" customFormat="1" x14ac:dyDescent="0.2"/>
    <row r="632" s="269" customFormat="1" x14ac:dyDescent="0.2"/>
    <row r="633" s="269" customFormat="1" x14ac:dyDescent="0.2"/>
    <row r="634" s="269" customFormat="1" x14ac:dyDescent="0.2"/>
    <row r="635" s="269" customFormat="1" x14ac:dyDescent="0.2"/>
    <row r="636" s="269" customFormat="1" x14ac:dyDescent="0.2"/>
    <row r="637" s="269" customFormat="1" x14ac:dyDescent="0.2"/>
    <row r="638" s="269" customFormat="1" x14ac:dyDescent="0.2"/>
    <row r="639" s="269" customFormat="1" x14ac:dyDescent="0.2"/>
    <row r="640" s="269" customFormat="1" x14ac:dyDescent="0.2"/>
    <row r="641" s="269" customFormat="1" x14ac:dyDescent="0.2"/>
    <row r="642" s="269" customFormat="1" x14ac:dyDescent="0.2"/>
    <row r="643" s="269" customFormat="1" x14ac:dyDescent="0.2"/>
  </sheetData>
  <sheetProtection algorithmName="SHA-512" hashValue="iPyNqsK4Hnglv2ClqoPTKhUaUl3miSJ372GYVm5axypphhWXYdamC74pMFhplMobJBhwgkfmo1C/jf+5GFqUmw==" saltValue="Nnsoq3VS4dnfhJobwWX0Uw==" spinCount="100000" sheet="1" objects="1" scenarios="1"/>
  <mergeCells count="455">
    <mergeCell ref="B12:E12"/>
    <mergeCell ref="B16:Q16"/>
    <mergeCell ref="S16:AH16"/>
    <mergeCell ref="AJ16:AY16"/>
    <mergeCell ref="BA16:BP16"/>
    <mergeCell ref="B17:C17"/>
    <mergeCell ref="D17:Q17"/>
    <mergeCell ref="S17:T17"/>
    <mergeCell ref="U17:AH17"/>
    <mergeCell ref="AJ17:AK17"/>
    <mergeCell ref="U18:V18"/>
    <mergeCell ref="W18:X18"/>
    <mergeCell ref="Y18:Z18"/>
    <mergeCell ref="AA18:AB18"/>
    <mergeCell ref="AC18:AD18"/>
    <mergeCell ref="AL17:AY17"/>
    <mergeCell ref="BA17:BB17"/>
    <mergeCell ref="BC17:BP17"/>
    <mergeCell ref="B18:C18"/>
    <mergeCell ref="D18:E18"/>
    <mergeCell ref="F18:G18"/>
    <mergeCell ref="H18:I18"/>
    <mergeCell ref="J18:K18"/>
    <mergeCell ref="L18:M18"/>
    <mergeCell ref="P18:Q18"/>
    <mergeCell ref="AV18:AW18"/>
    <mergeCell ref="AC19:AD19"/>
    <mergeCell ref="BI18:BJ18"/>
    <mergeCell ref="BK18:BL18"/>
    <mergeCell ref="BO18:BP18"/>
    <mergeCell ref="B19:C19"/>
    <mergeCell ref="D19:E19"/>
    <mergeCell ref="F19:G19"/>
    <mergeCell ref="H19:I19"/>
    <mergeCell ref="J19:K19"/>
    <mergeCell ref="L19:M19"/>
    <mergeCell ref="P19:Q19"/>
    <mergeCell ref="AT18:AU18"/>
    <mergeCell ref="AX18:AY18"/>
    <mergeCell ref="BA18:BB18"/>
    <mergeCell ref="BC18:BD18"/>
    <mergeCell ref="BE18:BF18"/>
    <mergeCell ref="BG18:BH18"/>
    <mergeCell ref="AG18:AH18"/>
    <mergeCell ref="AJ18:AK18"/>
    <mergeCell ref="AL18:AM18"/>
    <mergeCell ref="AN18:AO18"/>
    <mergeCell ref="AP18:AQ18"/>
    <mergeCell ref="AR18:AS18"/>
    <mergeCell ref="S18:T18"/>
    <mergeCell ref="BI19:BJ19"/>
    <mergeCell ref="BK19:BL19"/>
    <mergeCell ref="BO19:BP19"/>
    <mergeCell ref="B75:Q75"/>
    <mergeCell ref="S75:AH75"/>
    <mergeCell ref="AJ75:AY75"/>
    <mergeCell ref="BA75:BP75"/>
    <mergeCell ref="AT19:AU19"/>
    <mergeCell ref="AX19:AY19"/>
    <mergeCell ref="BA19:BB19"/>
    <mergeCell ref="BC19:BD19"/>
    <mergeCell ref="BE19:BF19"/>
    <mergeCell ref="BG19:BH19"/>
    <mergeCell ref="AG19:AH19"/>
    <mergeCell ref="AJ19:AK19"/>
    <mergeCell ref="AL19:AM19"/>
    <mergeCell ref="AN19:AO19"/>
    <mergeCell ref="AP19:AQ19"/>
    <mergeCell ref="AR19:AS19"/>
    <mergeCell ref="S19:T19"/>
    <mergeCell ref="U19:V19"/>
    <mergeCell ref="W19:X19"/>
    <mergeCell ref="Y19:Z19"/>
    <mergeCell ref="AA19:AB19"/>
    <mergeCell ref="BA76:BB76"/>
    <mergeCell ref="BC76:BP76"/>
    <mergeCell ref="B77:C77"/>
    <mergeCell ref="D77:E77"/>
    <mergeCell ref="F77:G77"/>
    <mergeCell ref="H77:I77"/>
    <mergeCell ref="J77:K77"/>
    <mergeCell ref="L77:M77"/>
    <mergeCell ref="P77:Q77"/>
    <mergeCell ref="S77:T77"/>
    <mergeCell ref="B76:C76"/>
    <mergeCell ref="D76:Q76"/>
    <mergeCell ref="S76:T76"/>
    <mergeCell ref="U76:AH76"/>
    <mergeCell ref="AJ76:AK76"/>
    <mergeCell ref="AL76:AY76"/>
    <mergeCell ref="BK77:BL77"/>
    <mergeCell ref="BO77:BP77"/>
    <mergeCell ref="BA77:BB77"/>
    <mergeCell ref="BC77:BD77"/>
    <mergeCell ref="BE77:BF77"/>
    <mergeCell ref="BG77:BH77"/>
    <mergeCell ref="BI77:BJ77"/>
    <mergeCell ref="B78:C78"/>
    <mergeCell ref="D78:E78"/>
    <mergeCell ref="F78:G78"/>
    <mergeCell ref="H78:I78"/>
    <mergeCell ref="J78:K78"/>
    <mergeCell ref="L78:M78"/>
    <mergeCell ref="P78:Q78"/>
    <mergeCell ref="S78:T78"/>
    <mergeCell ref="AX77:AY77"/>
    <mergeCell ref="U77:V77"/>
    <mergeCell ref="W77:X77"/>
    <mergeCell ref="Y77:Z77"/>
    <mergeCell ref="AA77:AB77"/>
    <mergeCell ref="AC77:AD77"/>
    <mergeCell ref="AG77:AH77"/>
    <mergeCell ref="AJ77:AK77"/>
    <mergeCell ref="AL77:AM77"/>
    <mergeCell ref="AN77:AO77"/>
    <mergeCell ref="AP77:AQ77"/>
    <mergeCell ref="AR77:AS77"/>
    <mergeCell ref="AT77:AU77"/>
    <mergeCell ref="BK78:BL78"/>
    <mergeCell ref="BO78:BP78"/>
    <mergeCell ref="B133:Q133"/>
    <mergeCell ref="S133:AH133"/>
    <mergeCell ref="AJ133:AY133"/>
    <mergeCell ref="BA133:BP133"/>
    <mergeCell ref="AX78:AY78"/>
    <mergeCell ref="BA78:BB78"/>
    <mergeCell ref="BC78:BD78"/>
    <mergeCell ref="BE78:BF78"/>
    <mergeCell ref="BG78:BH78"/>
    <mergeCell ref="BI78:BJ78"/>
    <mergeCell ref="AJ78:AK78"/>
    <mergeCell ref="AL78:AM78"/>
    <mergeCell ref="AN78:AO78"/>
    <mergeCell ref="AP78:AQ78"/>
    <mergeCell ref="AR78:AS78"/>
    <mergeCell ref="AT78:AU78"/>
    <mergeCell ref="U78:V78"/>
    <mergeCell ref="W78:X78"/>
    <mergeCell ref="Y78:Z78"/>
    <mergeCell ref="AA78:AB78"/>
    <mergeCell ref="AC78:AD78"/>
    <mergeCell ref="AG78:AH78"/>
    <mergeCell ref="BA134:BB134"/>
    <mergeCell ref="BC134:BP134"/>
    <mergeCell ref="B135:C135"/>
    <mergeCell ref="D135:E135"/>
    <mergeCell ref="F135:G135"/>
    <mergeCell ref="H135:I135"/>
    <mergeCell ref="J135:K135"/>
    <mergeCell ref="L135:M135"/>
    <mergeCell ref="P135:Q135"/>
    <mergeCell ref="S135:T135"/>
    <mergeCell ref="B134:C134"/>
    <mergeCell ref="D134:Q134"/>
    <mergeCell ref="S134:T134"/>
    <mergeCell ref="U134:AH134"/>
    <mergeCell ref="AJ134:AK134"/>
    <mergeCell ref="AL134:AY134"/>
    <mergeCell ref="BK135:BL135"/>
    <mergeCell ref="BO135:BP135"/>
    <mergeCell ref="BA135:BB135"/>
    <mergeCell ref="BC135:BD135"/>
    <mergeCell ref="BE135:BF135"/>
    <mergeCell ref="BG135:BH135"/>
    <mergeCell ref="BI135:BJ135"/>
    <mergeCell ref="B136:C136"/>
    <mergeCell ref="D136:E136"/>
    <mergeCell ref="F136:G136"/>
    <mergeCell ref="H136:I136"/>
    <mergeCell ref="J136:K136"/>
    <mergeCell ref="L136:M136"/>
    <mergeCell ref="P136:Q136"/>
    <mergeCell ref="S136:T136"/>
    <mergeCell ref="AX135:AY135"/>
    <mergeCell ref="U135:V135"/>
    <mergeCell ref="W135:X135"/>
    <mergeCell ref="Y135:Z135"/>
    <mergeCell ref="AA135:AB135"/>
    <mergeCell ref="AC135:AD135"/>
    <mergeCell ref="AG135:AH135"/>
    <mergeCell ref="AJ135:AK135"/>
    <mergeCell ref="AL135:AM135"/>
    <mergeCell ref="AN135:AO135"/>
    <mergeCell ref="AP135:AQ135"/>
    <mergeCell ref="AR135:AS135"/>
    <mergeCell ref="AT135:AU135"/>
    <mergeCell ref="BK136:BL136"/>
    <mergeCell ref="BO136:BP136"/>
    <mergeCell ref="B190:Q190"/>
    <mergeCell ref="S190:AH190"/>
    <mergeCell ref="AJ190:AY190"/>
    <mergeCell ref="BA190:BP190"/>
    <mergeCell ref="AX136:AY136"/>
    <mergeCell ref="BA136:BB136"/>
    <mergeCell ref="BC136:BD136"/>
    <mergeCell ref="BE136:BF136"/>
    <mergeCell ref="BG136:BH136"/>
    <mergeCell ref="BI136:BJ136"/>
    <mergeCell ref="AJ136:AK136"/>
    <mergeCell ref="AL136:AM136"/>
    <mergeCell ref="AN136:AO136"/>
    <mergeCell ref="AP136:AQ136"/>
    <mergeCell ref="AR136:AS136"/>
    <mergeCell ref="AT136:AU136"/>
    <mergeCell ref="U136:V136"/>
    <mergeCell ref="W136:X136"/>
    <mergeCell ref="Y136:Z136"/>
    <mergeCell ref="AA136:AB136"/>
    <mergeCell ref="AC136:AD136"/>
    <mergeCell ref="AG136:AH136"/>
    <mergeCell ref="B192:C192"/>
    <mergeCell ref="D192:E192"/>
    <mergeCell ref="F192:G192"/>
    <mergeCell ref="H192:I192"/>
    <mergeCell ref="J192:K192"/>
    <mergeCell ref="L192:M192"/>
    <mergeCell ref="P192:Q192"/>
    <mergeCell ref="S192:T192"/>
    <mergeCell ref="B191:C191"/>
    <mergeCell ref="D191:Q191"/>
    <mergeCell ref="S191:T191"/>
    <mergeCell ref="U192:V192"/>
    <mergeCell ref="W192:X192"/>
    <mergeCell ref="Y192:Z192"/>
    <mergeCell ref="AA192:AB192"/>
    <mergeCell ref="AC192:AD192"/>
    <mergeCell ref="AG192:AH192"/>
    <mergeCell ref="AE192:AF192"/>
    <mergeCell ref="BA191:BB191"/>
    <mergeCell ref="BC191:BP191"/>
    <mergeCell ref="U191:AH191"/>
    <mergeCell ref="AJ191:AK191"/>
    <mergeCell ref="AL191:AY191"/>
    <mergeCell ref="AP192:AQ192"/>
    <mergeCell ref="AR192:AS192"/>
    <mergeCell ref="AT192:AU192"/>
    <mergeCell ref="BM192:BN192"/>
    <mergeCell ref="Y193:Z193"/>
    <mergeCell ref="AA193:AB193"/>
    <mergeCell ref="AC193:AD193"/>
    <mergeCell ref="AG193:AH193"/>
    <mergeCell ref="AE193:AF193"/>
    <mergeCell ref="BK192:BL192"/>
    <mergeCell ref="BO192:BP192"/>
    <mergeCell ref="B193:C193"/>
    <mergeCell ref="D193:E193"/>
    <mergeCell ref="F193:G193"/>
    <mergeCell ref="H193:I193"/>
    <mergeCell ref="J193:K193"/>
    <mergeCell ref="L193:M193"/>
    <mergeCell ref="P193:Q193"/>
    <mergeCell ref="S193:T193"/>
    <mergeCell ref="AX192:AY192"/>
    <mergeCell ref="BA192:BB192"/>
    <mergeCell ref="BC192:BD192"/>
    <mergeCell ref="BE192:BF192"/>
    <mergeCell ref="BG192:BH192"/>
    <mergeCell ref="BI192:BJ192"/>
    <mergeCell ref="AJ192:AK192"/>
    <mergeCell ref="AL192:AM192"/>
    <mergeCell ref="AN192:AO192"/>
    <mergeCell ref="BK193:BL193"/>
    <mergeCell ref="BO193:BP193"/>
    <mergeCell ref="B247:Q247"/>
    <mergeCell ref="S247:AH247"/>
    <mergeCell ref="BA247:BP247"/>
    <mergeCell ref="B248:C248"/>
    <mergeCell ref="D248:Q248"/>
    <mergeCell ref="S248:T248"/>
    <mergeCell ref="U248:AH248"/>
    <mergeCell ref="AJ248:AK248"/>
    <mergeCell ref="AX193:AY193"/>
    <mergeCell ref="BA193:BB193"/>
    <mergeCell ref="BC193:BD193"/>
    <mergeCell ref="BE193:BF193"/>
    <mergeCell ref="BG193:BH193"/>
    <mergeCell ref="BI193:BJ193"/>
    <mergeCell ref="AJ193:AK193"/>
    <mergeCell ref="AL193:AM193"/>
    <mergeCell ref="AN193:AO193"/>
    <mergeCell ref="AP193:AQ193"/>
    <mergeCell ref="AR193:AS193"/>
    <mergeCell ref="AT193:AU193"/>
    <mergeCell ref="U193:V193"/>
    <mergeCell ref="W193:X193"/>
    <mergeCell ref="BA248:BB248"/>
    <mergeCell ref="BC248:BP248"/>
    <mergeCell ref="B249:C249"/>
    <mergeCell ref="D249:E249"/>
    <mergeCell ref="F249:G249"/>
    <mergeCell ref="H249:I249"/>
    <mergeCell ref="J249:K249"/>
    <mergeCell ref="L249:M249"/>
    <mergeCell ref="P249:Q249"/>
    <mergeCell ref="BI249:BJ249"/>
    <mergeCell ref="BK249:BL249"/>
    <mergeCell ref="BO249:BP249"/>
    <mergeCell ref="BA249:BB249"/>
    <mergeCell ref="BC249:BD249"/>
    <mergeCell ref="BE249:BF249"/>
    <mergeCell ref="BG249:BH249"/>
    <mergeCell ref="B250:C250"/>
    <mergeCell ref="D250:E250"/>
    <mergeCell ref="F250:G250"/>
    <mergeCell ref="H250:I250"/>
    <mergeCell ref="J250:K250"/>
    <mergeCell ref="L250:M250"/>
    <mergeCell ref="P250:Q250"/>
    <mergeCell ref="AT249:AU249"/>
    <mergeCell ref="AX249:AY249"/>
    <mergeCell ref="AG249:AH249"/>
    <mergeCell ref="AJ249:AK249"/>
    <mergeCell ref="AL249:AM249"/>
    <mergeCell ref="AN249:AO249"/>
    <mergeCell ref="AP249:AQ249"/>
    <mergeCell ref="AR249:AS249"/>
    <mergeCell ref="S249:T249"/>
    <mergeCell ref="U249:V249"/>
    <mergeCell ref="BI250:BJ250"/>
    <mergeCell ref="BK250:BL250"/>
    <mergeCell ref="BO250:BP250"/>
    <mergeCell ref="B306:Q306"/>
    <mergeCell ref="S306:AH306"/>
    <mergeCell ref="BA306:BP306"/>
    <mergeCell ref="AT250:AU250"/>
    <mergeCell ref="AX250:AY250"/>
    <mergeCell ref="BA250:BB250"/>
    <mergeCell ref="BC250:BD250"/>
    <mergeCell ref="BE250:BF250"/>
    <mergeCell ref="BG250:BH250"/>
    <mergeCell ref="AG250:AH250"/>
    <mergeCell ref="AJ250:AK250"/>
    <mergeCell ref="AL250:AM250"/>
    <mergeCell ref="AN250:AO250"/>
    <mergeCell ref="AP250:AQ250"/>
    <mergeCell ref="AR250:AS250"/>
    <mergeCell ref="S250:T250"/>
    <mergeCell ref="U250:V250"/>
    <mergeCell ref="W250:X250"/>
    <mergeCell ref="Y250:Z250"/>
    <mergeCell ref="AA250:AB250"/>
    <mergeCell ref="AC250:AD250"/>
    <mergeCell ref="BA307:BB307"/>
    <mergeCell ref="BC307:BP307"/>
    <mergeCell ref="B308:C308"/>
    <mergeCell ref="D308:E308"/>
    <mergeCell ref="F308:G308"/>
    <mergeCell ref="H308:I308"/>
    <mergeCell ref="J308:K308"/>
    <mergeCell ref="L308:M308"/>
    <mergeCell ref="P308:Q308"/>
    <mergeCell ref="S308:T308"/>
    <mergeCell ref="B307:C307"/>
    <mergeCell ref="D307:Q307"/>
    <mergeCell ref="S307:T307"/>
    <mergeCell ref="U307:AH307"/>
    <mergeCell ref="AJ307:AK307"/>
    <mergeCell ref="AL307:AY307"/>
    <mergeCell ref="U309:V309"/>
    <mergeCell ref="W309:X309"/>
    <mergeCell ref="Y309:Z309"/>
    <mergeCell ref="AA309:AB309"/>
    <mergeCell ref="AC309:AD309"/>
    <mergeCell ref="AG309:AH309"/>
    <mergeCell ref="BK308:BL308"/>
    <mergeCell ref="BO308:BP308"/>
    <mergeCell ref="B309:C309"/>
    <mergeCell ref="D309:E309"/>
    <mergeCell ref="F309:G309"/>
    <mergeCell ref="H309:I309"/>
    <mergeCell ref="J309:K309"/>
    <mergeCell ref="L309:M309"/>
    <mergeCell ref="P309:Q309"/>
    <mergeCell ref="S309:T309"/>
    <mergeCell ref="AX308:AY308"/>
    <mergeCell ref="BA308:BB308"/>
    <mergeCell ref="BC308:BD308"/>
    <mergeCell ref="BE308:BF308"/>
    <mergeCell ref="BG308:BH308"/>
    <mergeCell ref="BI308:BJ308"/>
    <mergeCell ref="AJ308:AK308"/>
    <mergeCell ref="AL308:AM308"/>
    <mergeCell ref="N309:O309"/>
    <mergeCell ref="AE18:AF18"/>
    <mergeCell ref="AE19:AF19"/>
    <mergeCell ref="AE77:AF77"/>
    <mergeCell ref="AE78:AF78"/>
    <mergeCell ref="AE135:AF135"/>
    <mergeCell ref="AE136:AF136"/>
    <mergeCell ref="BK309:BL309"/>
    <mergeCell ref="BO309:BP309"/>
    <mergeCell ref="N18:O18"/>
    <mergeCell ref="N19:O19"/>
    <mergeCell ref="N77:O77"/>
    <mergeCell ref="N78:O78"/>
    <mergeCell ref="N135:O135"/>
    <mergeCell ref="N136:O136"/>
    <mergeCell ref="N192:O192"/>
    <mergeCell ref="N193:O193"/>
    <mergeCell ref="AX309:AY309"/>
    <mergeCell ref="BA309:BB309"/>
    <mergeCell ref="BC309:BD309"/>
    <mergeCell ref="BE309:BF309"/>
    <mergeCell ref="BG309:BH309"/>
    <mergeCell ref="BI309:BJ309"/>
    <mergeCell ref="AJ309:AK309"/>
    <mergeCell ref="AV19:AW19"/>
    <mergeCell ref="AV77:AW77"/>
    <mergeCell ref="AV78:AW78"/>
    <mergeCell ref="AV135:AW135"/>
    <mergeCell ref="AV136:AW136"/>
    <mergeCell ref="N249:O249"/>
    <mergeCell ref="N250:O250"/>
    <mergeCell ref="N308:O308"/>
    <mergeCell ref="AN308:AO308"/>
    <mergeCell ref="AP308:AQ308"/>
    <mergeCell ref="AR308:AS308"/>
    <mergeCell ref="AT308:AU308"/>
    <mergeCell ref="U308:V308"/>
    <mergeCell ref="W308:X308"/>
    <mergeCell ref="Y308:Z308"/>
    <mergeCell ref="AA308:AB308"/>
    <mergeCell ref="AC308:AD308"/>
    <mergeCell ref="AG308:AH308"/>
    <mergeCell ref="W249:X249"/>
    <mergeCell ref="Y249:Z249"/>
    <mergeCell ref="AA249:AB249"/>
    <mergeCell ref="AC249:AD249"/>
    <mergeCell ref="AL248:AY248"/>
    <mergeCell ref="AV192:AW192"/>
    <mergeCell ref="AV193:AW193"/>
    <mergeCell ref="AV249:AW249"/>
    <mergeCell ref="AV250:AW250"/>
    <mergeCell ref="AV308:AW308"/>
    <mergeCell ref="AV309:AW309"/>
    <mergeCell ref="AE249:AF249"/>
    <mergeCell ref="AE250:AF250"/>
    <mergeCell ref="AE308:AF308"/>
    <mergeCell ref="AE309:AF309"/>
    <mergeCell ref="AL309:AM309"/>
    <mergeCell ref="AN309:AO309"/>
    <mergeCell ref="AP309:AQ309"/>
    <mergeCell ref="AR309:AS309"/>
    <mergeCell ref="AT309:AU309"/>
    <mergeCell ref="BM193:BN193"/>
    <mergeCell ref="BM249:BN249"/>
    <mergeCell ref="BM250:BN250"/>
    <mergeCell ref="BM308:BN308"/>
    <mergeCell ref="BM309:BN309"/>
    <mergeCell ref="BM18:BN18"/>
    <mergeCell ref="BM19:BN19"/>
    <mergeCell ref="BM77:BN77"/>
    <mergeCell ref="BM78:BN78"/>
    <mergeCell ref="BM135:BN135"/>
    <mergeCell ref="BM136:BN136"/>
  </mergeCells>
  <pageMargins left="0.7" right="0.7" top="0.75" bottom="0.75" header="0.3" footer="0.3"/>
  <pageSetup paperSize="8" scale="20" fitToHeight="0" orientation="landscape" r:id="rId1"/>
  <rowBreaks count="1" manualBreakCount="1">
    <brk id="188" max="6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V643"/>
  <sheetViews>
    <sheetView zoomScale="90" zoomScaleNormal="90" zoomScaleSheetLayoutView="25" workbookViewId="0">
      <selection activeCell="G10" sqref="G10"/>
    </sheetView>
  </sheetViews>
  <sheetFormatPr baseColWidth="10" defaultColWidth="11.42578125" defaultRowHeight="12.75" x14ac:dyDescent="0.2"/>
  <cols>
    <col min="2" max="2" width="14.140625" customWidth="1"/>
    <col min="3" max="3" width="16.28515625" customWidth="1"/>
    <col min="4" max="4" width="12.140625" customWidth="1"/>
    <col min="5" max="5" width="15.5703125" bestFit="1" customWidth="1"/>
    <col min="6" max="6" width="12.42578125" customWidth="1"/>
    <col min="7" max="7" width="15.5703125" bestFit="1" customWidth="1"/>
    <col min="8" max="8" width="12.42578125" customWidth="1"/>
    <col min="9" max="9" width="15.5703125" bestFit="1" customWidth="1"/>
    <col min="10" max="10" width="12.140625" customWidth="1"/>
    <col min="11" max="11" width="15.5703125" bestFit="1" customWidth="1"/>
    <col min="12" max="13" width="15.5703125" customWidth="1"/>
    <col min="14" max="14" width="11.85546875" customWidth="1"/>
    <col min="15" max="15" width="15.5703125" bestFit="1" customWidth="1"/>
    <col min="18" max="18" width="15.5703125" bestFit="1" customWidth="1"/>
    <col min="20" max="20" width="15.5703125" bestFit="1" customWidth="1"/>
    <col min="21" max="21" width="12.5703125" customWidth="1"/>
    <col min="22" max="22" width="15.5703125" bestFit="1" customWidth="1"/>
    <col min="23" max="23" width="12.5703125" customWidth="1"/>
    <col min="24" max="24" width="15.5703125" bestFit="1" customWidth="1"/>
    <col min="26" max="26" width="15.5703125" bestFit="1" customWidth="1"/>
    <col min="27" max="28" width="15.5703125" customWidth="1"/>
    <col min="30" max="30" width="15.5703125" bestFit="1" customWidth="1"/>
    <col min="33" max="33" width="15.5703125" bestFit="1" customWidth="1"/>
    <col min="35" max="35" width="15.5703125" bestFit="1" customWidth="1"/>
    <col min="36" max="36" width="12.28515625" customWidth="1"/>
    <col min="37" max="37" width="15.5703125" bestFit="1" customWidth="1"/>
    <col min="38" max="38" width="12.28515625" customWidth="1"/>
    <col min="39" max="39" width="15.5703125" bestFit="1" customWidth="1"/>
    <col min="41" max="41" width="15.5703125" bestFit="1" customWidth="1"/>
    <col min="42" max="43" width="15.5703125" customWidth="1"/>
    <col min="45" max="45" width="15.5703125" bestFit="1" customWidth="1"/>
    <col min="48" max="48" width="15.5703125" bestFit="1" customWidth="1"/>
    <col min="50" max="50" width="15.5703125" bestFit="1" customWidth="1"/>
    <col min="51" max="51" width="14" customWidth="1"/>
    <col min="52" max="52" width="15.5703125" bestFit="1" customWidth="1"/>
    <col min="53" max="53" width="15" customWidth="1"/>
    <col min="54" max="54" width="15.5703125" bestFit="1" customWidth="1"/>
    <col min="56" max="56" width="15.5703125" bestFit="1" customWidth="1"/>
    <col min="57" max="58" width="15.5703125" customWidth="1"/>
    <col min="60" max="60" width="15.5703125" bestFit="1" customWidth="1"/>
  </cols>
  <sheetData>
    <row r="1" spans="1:1036" s="66" customFormat="1" ht="23.25" customHeight="1" x14ac:dyDescent="0.35">
      <c r="B1" s="163"/>
      <c r="C1" s="65"/>
      <c r="D1" s="65"/>
      <c r="E1" s="65"/>
      <c r="F1" s="65"/>
      <c r="G1" s="65"/>
      <c r="H1" s="65"/>
      <c r="I1" s="65"/>
      <c r="J1" s="65"/>
      <c r="K1" s="65"/>
      <c r="L1" s="65"/>
      <c r="M1" s="65"/>
    </row>
    <row r="2" spans="1:1036" x14ac:dyDescent="0.2">
      <c r="A2" s="84"/>
      <c r="B2" s="233"/>
      <c r="C2" s="232"/>
      <c r="D2" s="208"/>
      <c r="E2" s="208"/>
      <c r="F2" s="208"/>
      <c r="G2" s="208"/>
      <c r="H2" s="208"/>
      <c r="I2" s="208"/>
      <c r="J2" s="208"/>
      <c r="K2" s="208"/>
      <c r="L2" s="208"/>
      <c r="M2" s="208"/>
      <c r="N2" s="84"/>
      <c r="O2" s="84"/>
      <c r="P2" s="84"/>
      <c r="Q2" s="84"/>
      <c r="R2" s="84"/>
      <c r="S2" s="84"/>
      <c r="T2" s="84"/>
      <c r="U2" s="84"/>
      <c r="V2" s="84"/>
      <c r="W2" s="84"/>
      <c r="X2" s="84"/>
      <c r="Y2" s="84"/>
      <c r="Z2" s="84"/>
      <c r="AA2" s="84"/>
      <c r="AB2" s="84"/>
      <c r="AC2" s="84"/>
      <c r="AD2" s="84"/>
      <c r="AE2" s="84"/>
      <c r="AF2" s="84"/>
      <c r="AG2" s="84"/>
      <c r="AH2" s="9"/>
      <c r="AI2" s="9"/>
      <c r="AJ2" s="9"/>
      <c r="AK2" s="9"/>
      <c r="AL2" s="9"/>
      <c r="AM2" s="9"/>
      <c r="AN2" s="9"/>
      <c r="AO2" s="9"/>
      <c r="AP2" s="9"/>
      <c r="AQ2" s="9"/>
      <c r="AR2" s="9"/>
      <c r="AS2" s="9"/>
      <c r="AT2" s="9"/>
      <c r="AU2" s="9"/>
      <c r="AV2" s="9"/>
      <c r="AW2" s="9"/>
      <c r="AX2" s="9"/>
      <c r="AY2" s="9"/>
      <c r="AZ2" s="9"/>
      <c r="BA2" s="9"/>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84"/>
      <c r="FI2" s="84"/>
      <c r="FJ2" s="84"/>
      <c r="FK2" s="84"/>
      <c r="FL2" s="84"/>
      <c r="FM2" s="84"/>
      <c r="FN2" s="84"/>
      <c r="FO2" s="84"/>
      <c r="FP2" s="84"/>
      <c r="FQ2" s="84"/>
      <c r="FR2" s="84"/>
      <c r="FS2" s="84"/>
      <c r="FT2" s="84"/>
      <c r="FU2" s="84"/>
      <c r="FV2" s="84"/>
      <c r="FW2" s="84"/>
      <c r="FX2" s="84"/>
      <c r="FY2" s="8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4"/>
      <c r="HF2" s="84"/>
      <c r="HG2" s="84"/>
      <c r="HH2" s="84"/>
      <c r="HI2" s="84"/>
      <c r="HJ2" s="84"/>
      <c r="HK2" s="84"/>
      <c r="HL2" s="84"/>
      <c r="HM2" s="84"/>
      <c r="HN2" s="84"/>
      <c r="HO2" s="84"/>
      <c r="HP2" s="84"/>
      <c r="HQ2" s="84"/>
      <c r="HR2" s="84"/>
      <c r="HS2" s="84"/>
      <c r="HT2" s="84"/>
      <c r="HU2" s="84"/>
      <c r="HV2" s="84"/>
      <c r="HW2" s="84"/>
      <c r="HX2" s="84"/>
      <c r="HY2" s="84"/>
      <c r="HZ2" s="84"/>
      <c r="IA2" s="84"/>
      <c r="IB2" s="84"/>
      <c r="IC2" s="84"/>
      <c r="ID2" s="84"/>
      <c r="IE2" s="84"/>
      <c r="IF2" s="84"/>
      <c r="IG2" s="84"/>
      <c r="IH2" s="84"/>
      <c r="II2" s="84"/>
      <c r="IJ2" s="84"/>
      <c r="IK2" s="84"/>
      <c r="IL2" s="84"/>
      <c r="IM2" s="84"/>
      <c r="IN2" s="84"/>
      <c r="IO2" s="84"/>
      <c r="IP2" s="84"/>
      <c r="IQ2" s="84"/>
      <c r="IR2" s="84"/>
      <c r="IS2" s="84"/>
      <c r="IT2" s="84"/>
      <c r="IU2" s="84"/>
      <c r="IV2" s="84"/>
      <c r="IW2" s="84"/>
      <c r="IX2" s="84"/>
      <c r="IY2" s="84"/>
      <c r="IZ2" s="84"/>
      <c r="JA2" s="84"/>
      <c r="JB2" s="84"/>
      <c r="JC2" s="84"/>
      <c r="JD2" s="84"/>
      <c r="JE2" s="84"/>
      <c r="JF2" s="84"/>
      <c r="JG2" s="84"/>
      <c r="JH2" s="84"/>
      <c r="JI2" s="84"/>
      <c r="JJ2" s="84"/>
      <c r="JK2" s="84"/>
      <c r="JL2" s="84"/>
      <c r="JM2" s="84"/>
      <c r="JN2" s="84"/>
      <c r="JO2" s="84"/>
      <c r="JP2" s="84"/>
      <c r="JQ2" s="84"/>
      <c r="JR2" s="84"/>
      <c r="JS2" s="84"/>
      <c r="JT2" s="84"/>
      <c r="JU2" s="84"/>
      <c r="JV2" s="84"/>
      <c r="JW2" s="84"/>
      <c r="JX2" s="84"/>
      <c r="JY2" s="84"/>
      <c r="JZ2" s="84"/>
      <c r="KA2" s="84"/>
      <c r="KB2" s="84"/>
      <c r="KC2" s="84"/>
      <c r="KD2" s="84"/>
      <c r="KE2" s="84"/>
      <c r="KF2" s="84"/>
      <c r="KG2" s="84"/>
      <c r="KH2" s="84"/>
      <c r="KI2" s="84"/>
      <c r="KJ2" s="84"/>
      <c r="KK2" s="84"/>
      <c r="KL2" s="84"/>
      <c r="KM2" s="84"/>
      <c r="KN2" s="84"/>
      <c r="KO2" s="84"/>
      <c r="KP2" s="84"/>
      <c r="KQ2" s="84"/>
      <c r="KR2" s="84"/>
      <c r="KS2" s="84"/>
      <c r="KT2" s="84"/>
      <c r="KU2" s="84"/>
      <c r="KV2" s="84"/>
      <c r="KW2" s="84"/>
      <c r="KX2" s="84"/>
      <c r="KY2" s="84"/>
      <c r="KZ2" s="84"/>
      <c r="LA2" s="84"/>
      <c r="LB2" s="84"/>
      <c r="LC2" s="84"/>
      <c r="LD2" s="84"/>
      <c r="LE2" s="84"/>
      <c r="LF2" s="84"/>
      <c r="LG2" s="84"/>
      <c r="LH2" s="84"/>
      <c r="LI2" s="84"/>
      <c r="LJ2" s="84"/>
      <c r="LK2" s="84"/>
      <c r="LL2" s="84"/>
      <c r="LM2" s="84"/>
      <c r="LN2" s="84"/>
      <c r="LO2" s="84"/>
      <c r="LP2" s="84"/>
      <c r="LQ2" s="84"/>
      <c r="LR2" s="84"/>
      <c r="LS2" s="84"/>
      <c r="LT2" s="84"/>
      <c r="LU2" s="84"/>
      <c r="LV2" s="84"/>
      <c r="LW2" s="84"/>
      <c r="LX2" s="84"/>
      <c r="LY2" s="84"/>
      <c r="LZ2" s="84"/>
      <c r="MA2" s="84"/>
      <c r="MB2" s="84"/>
      <c r="MC2" s="84"/>
      <c r="MD2" s="84"/>
      <c r="ME2" s="84"/>
      <c r="MF2" s="84"/>
      <c r="MG2" s="84"/>
      <c r="MH2" s="84"/>
      <c r="MI2" s="84"/>
      <c r="MJ2" s="84"/>
      <c r="MK2" s="84"/>
      <c r="ML2" s="84"/>
      <c r="MM2" s="84"/>
      <c r="MN2" s="84"/>
      <c r="MO2" s="84"/>
      <c r="MP2" s="84"/>
      <c r="MQ2" s="84"/>
      <c r="MR2" s="84"/>
      <c r="MS2" s="84"/>
      <c r="MT2" s="84"/>
      <c r="MU2" s="84"/>
      <c r="MV2" s="84"/>
      <c r="MW2" s="84"/>
      <c r="MX2" s="84"/>
      <c r="MY2" s="84"/>
      <c r="MZ2" s="84"/>
      <c r="NA2" s="84"/>
      <c r="NB2" s="84"/>
      <c r="NC2" s="84"/>
      <c r="ND2" s="84"/>
      <c r="NE2" s="84"/>
      <c r="NF2" s="84"/>
      <c r="NG2" s="84"/>
      <c r="NH2" s="84"/>
      <c r="NI2" s="84"/>
      <c r="NJ2" s="84"/>
      <c r="NK2" s="84"/>
      <c r="NL2" s="84"/>
      <c r="NM2" s="84"/>
      <c r="NN2" s="84"/>
      <c r="NO2" s="84"/>
      <c r="NP2" s="84"/>
      <c r="NQ2" s="84"/>
      <c r="NR2" s="84"/>
      <c r="NS2" s="84"/>
      <c r="NT2" s="84"/>
      <c r="NU2" s="84"/>
      <c r="NV2" s="84"/>
      <c r="NW2" s="84"/>
      <c r="NX2" s="84"/>
      <c r="NY2" s="84"/>
      <c r="NZ2" s="84"/>
      <c r="OA2" s="84"/>
      <c r="OB2" s="84"/>
      <c r="OC2" s="84"/>
      <c r="OD2" s="84"/>
      <c r="OE2" s="84"/>
      <c r="OF2" s="84"/>
      <c r="OG2" s="84"/>
      <c r="OH2" s="84"/>
      <c r="OI2" s="84"/>
      <c r="OJ2" s="84"/>
      <c r="OK2" s="84"/>
      <c r="OL2" s="84"/>
      <c r="OM2" s="84"/>
      <c r="ON2" s="84"/>
      <c r="OO2" s="84"/>
      <c r="OP2" s="84"/>
      <c r="OQ2" s="84"/>
      <c r="OR2" s="84"/>
      <c r="OS2" s="84"/>
      <c r="OT2" s="84"/>
      <c r="OU2" s="84"/>
      <c r="OV2" s="84"/>
      <c r="OW2" s="84"/>
      <c r="OX2" s="84"/>
      <c r="OY2" s="84"/>
      <c r="OZ2" s="84"/>
      <c r="PA2" s="84"/>
      <c r="PB2" s="84"/>
      <c r="PC2" s="84"/>
      <c r="PD2" s="84"/>
      <c r="PE2" s="84"/>
      <c r="PF2" s="84"/>
      <c r="PG2" s="84"/>
      <c r="PH2" s="84"/>
      <c r="PI2" s="84"/>
      <c r="PJ2" s="84"/>
      <c r="PK2" s="84"/>
      <c r="PL2" s="84"/>
      <c r="PM2" s="84"/>
      <c r="PN2" s="84"/>
      <c r="PO2" s="84"/>
      <c r="PP2" s="84"/>
      <c r="PQ2" s="84"/>
      <c r="PR2" s="84"/>
      <c r="PS2" s="84"/>
      <c r="PT2" s="84"/>
      <c r="PU2" s="84"/>
      <c r="PV2" s="84"/>
      <c r="PW2" s="84"/>
      <c r="PX2" s="84"/>
      <c r="PY2" s="84"/>
      <c r="PZ2" s="84"/>
      <c r="QA2" s="84"/>
      <c r="QB2" s="84"/>
      <c r="QC2" s="84"/>
      <c r="QD2" s="84"/>
      <c r="QE2" s="84"/>
      <c r="QF2" s="84"/>
      <c r="QG2" s="84"/>
      <c r="QH2" s="84"/>
      <c r="QI2" s="84"/>
      <c r="QJ2" s="84"/>
      <c r="QK2" s="84"/>
      <c r="QL2" s="84"/>
      <c r="QM2" s="84"/>
      <c r="QN2" s="84"/>
      <c r="QO2" s="84"/>
      <c r="QP2" s="84"/>
      <c r="QQ2" s="84"/>
      <c r="QR2" s="84"/>
      <c r="QS2" s="84"/>
      <c r="QT2" s="84"/>
      <c r="QU2" s="84"/>
      <c r="QV2" s="84"/>
      <c r="QW2" s="84"/>
      <c r="QX2" s="84"/>
      <c r="QY2" s="84"/>
      <c r="QZ2" s="84"/>
      <c r="RA2" s="84"/>
      <c r="RB2" s="84"/>
      <c r="RC2" s="84"/>
      <c r="RD2" s="84"/>
      <c r="RE2" s="84"/>
      <c r="RF2" s="84"/>
      <c r="RG2" s="84"/>
      <c r="RH2" s="84"/>
      <c r="RI2" s="84"/>
      <c r="RJ2" s="84"/>
      <c r="RK2" s="84"/>
      <c r="RL2" s="84"/>
      <c r="RM2" s="84"/>
      <c r="RN2" s="84"/>
      <c r="RO2" s="84"/>
      <c r="RP2" s="84"/>
      <c r="RQ2" s="84"/>
      <c r="RR2" s="84"/>
      <c r="RS2" s="84"/>
      <c r="RT2" s="84"/>
      <c r="RU2" s="84"/>
      <c r="RV2" s="84"/>
      <c r="RW2" s="84"/>
      <c r="RX2" s="84"/>
      <c r="RY2" s="84"/>
      <c r="RZ2" s="84"/>
      <c r="SA2" s="84"/>
      <c r="SB2" s="84"/>
      <c r="SC2" s="84"/>
      <c r="SD2" s="84"/>
      <c r="SE2" s="84"/>
      <c r="SF2" s="84"/>
      <c r="SG2" s="84"/>
      <c r="SH2" s="84"/>
      <c r="SI2" s="84"/>
      <c r="SJ2" s="84"/>
      <c r="SK2" s="84"/>
      <c r="SL2" s="84"/>
      <c r="SM2" s="84"/>
      <c r="SN2" s="84"/>
      <c r="SO2" s="84"/>
      <c r="SP2" s="84"/>
      <c r="SQ2" s="84"/>
      <c r="SR2" s="84"/>
      <c r="SS2" s="84"/>
      <c r="ST2" s="84"/>
      <c r="SU2" s="84"/>
      <c r="SV2" s="84"/>
      <c r="SW2" s="84"/>
      <c r="SX2" s="84"/>
      <c r="SY2" s="84"/>
      <c r="SZ2" s="84"/>
      <c r="TA2" s="84"/>
      <c r="TB2" s="84"/>
      <c r="TC2" s="84"/>
      <c r="TD2" s="84"/>
      <c r="TE2" s="84"/>
      <c r="TF2" s="84"/>
      <c r="TG2" s="84"/>
      <c r="TH2" s="84"/>
      <c r="TI2" s="84"/>
      <c r="TJ2" s="84"/>
      <c r="TK2" s="84"/>
      <c r="TL2" s="84"/>
      <c r="TM2" s="84"/>
      <c r="TN2" s="84"/>
      <c r="TO2" s="84"/>
      <c r="TP2" s="84"/>
      <c r="TQ2" s="84"/>
      <c r="TR2" s="84"/>
      <c r="TS2" s="84"/>
      <c r="TT2" s="84"/>
      <c r="TU2" s="84"/>
      <c r="TV2" s="84"/>
      <c r="TW2" s="84"/>
      <c r="TX2" s="84"/>
      <c r="TY2" s="84"/>
      <c r="TZ2" s="84"/>
      <c r="UA2" s="84"/>
      <c r="UB2" s="84"/>
      <c r="UC2" s="84"/>
      <c r="UD2" s="84"/>
      <c r="UE2" s="84"/>
      <c r="UF2" s="84"/>
      <c r="UG2" s="84"/>
      <c r="UH2" s="84"/>
      <c r="UI2" s="84"/>
      <c r="UJ2" s="84"/>
      <c r="UK2" s="84"/>
      <c r="UL2" s="84"/>
      <c r="UM2" s="84"/>
      <c r="UN2" s="84"/>
      <c r="UO2" s="84"/>
      <c r="UP2" s="84"/>
      <c r="UQ2" s="84"/>
      <c r="UR2" s="84"/>
      <c r="US2" s="84"/>
      <c r="UT2" s="84"/>
      <c r="UU2" s="84"/>
      <c r="UV2" s="84"/>
      <c r="UW2" s="84"/>
      <c r="UX2" s="84"/>
      <c r="UY2" s="84"/>
      <c r="UZ2" s="84"/>
      <c r="VA2" s="84"/>
      <c r="VB2" s="84"/>
      <c r="VC2" s="84"/>
      <c r="VD2" s="84"/>
      <c r="VE2" s="84"/>
      <c r="VF2" s="84"/>
      <c r="VG2" s="84"/>
      <c r="VH2" s="84"/>
      <c r="VI2" s="84"/>
      <c r="VJ2" s="84"/>
      <c r="VK2" s="84"/>
      <c r="VL2" s="84"/>
      <c r="VM2" s="84"/>
      <c r="VN2" s="84"/>
      <c r="VO2" s="84"/>
      <c r="VP2" s="84"/>
      <c r="VQ2" s="84"/>
      <c r="VR2" s="84"/>
      <c r="VS2" s="84"/>
      <c r="VT2" s="84"/>
      <c r="VU2" s="84"/>
      <c r="VV2" s="84"/>
      <c r="VW2" s="84"/>
      <c r="VX2" s="84"/>
      <c r="VY2" s="84"/>
      <c r="VZ2" s="84"/>
      <c r="WA2" s="84"/>
      <c r="WB2" s="84"/>
      <c r="WC2" s="84"/>
      <c r="WD2" s="84"/>
      <c r="WE2" s="84"/>
      <c r="WF2" s="84"/>
      <c r="WG2" s="84"/>
      <c r="WH2" s="84"/>
      <c r="WI2" s="84"/>
      <c r="WJ2" s="84"/>
      <c r="WK2" s="84"/>
      <c r="WL2" s="84"/>
      <c r="WM2" s="84"/>
      <c r="WN2" s="84"/>
      <c r="WO2" s="84"/>
      <c r="WP2" s="84"/>
      <c r="WQ2" s="84"/>
      <c r="WR2" s="84"/>
      <c r="WS2" s="84"/>
      <c r="WT2" s="84"/>
      <c r="WU2" s="84"/>
      <c r="WV2" s="84"/>
      <c r="WW2" s="84"/>
      <c r="WX2" s="84"/>
      <c r="WY2" s="84"/>
      <c r="WZ2" s="84"/>
      <c r="XA2" s="84"/>
      <c r="XB2" s="84"/>
      <c r="XC2" s="84"/>
      <c r="XD2" s="84"/>
      <c r="XE2" s="84"/>
      <c r="XF2" s="84"/>
      <c r="XG2" s="84"/>
      <c r="XH2" s="84"/>
      <c r="XI2" s="84"/>
      <c r="XJ2" s="84"/>
      <c r="XK2" s="84"/>
      <c r="XL2" s="84"/>
      <c r="XM2" s="84"/>
      <c r="XN2" s="84"/>
      <c r="XO2" s="84"/>
      <c r="XP2" s="84"/>
      <c r="XQ2" s="84"/>
      <c r="XR2" s="84"/>
      <c r="XS2" s="84"/>
      <c r="XT2" s="84"/>
      <c r="XU2" s="84"/>
      <c r="XV2" s="84"/>
      <c r="XW2" s="84"/>
      <c r="XX2" s="84"/>
      <c r="XY2" s="84"/>
      <c r="XZ2" s="84"/>
      <c r="YA2" s="84"/>
      <c r="YB2" s="84"/>
      <c r="YC2" s="84"/>
      <c r="YD2" s="84"/>
      <c r="YE2" s="84"/>
      <c r="YF2" s="84"/>
      <c r="YG2" s="84"/>
      <c r="YH2" s="84"/>
      <c r="YI2" s="84"/>
      <c r="YJ2" s="84"/>
      <c r="YK2" s="84"/>
      <c r="YL2" s="84"/>
      <c r="YM2" s="84"/>
      <c r="YN2" s="84"/>
      <c r="YO2" s="84"/>
      <c r="YP2" s="84"/>
      <c r="YQ2" s="84"/>
      <c r="YR2" s="84"/>
      <c r="YS2" s="84"/>
      <c r="YT2" s="84"/>
      <c r="YU2" s="84"/>
      <c r="YV2" s="84"/>
      <c r="YW2" s="84"/>
      <c r="YX2" s="84"/>
      <c r="YY2" s="84"/>
      <c r="YZ2" s="84"/>
      <c r="ZA2" s="84"/>
      <c r="ZB2" s="84"/>
      <c r="ZC2" s="84"/>
      <c r="ZD2" s="84"/>
      <c r="ZE2" s="84"/>
      <c r="ZF2" s="84"/>
      <c r="ZG2" s="84"/>
      <c r="ZH2" s="84"/>
      <c r="ZI2" s="84"/>
      <c r="ZJ2" s="84"/>
      <c r="ZK2" s="84"/>
      <c r="ZL2" s="84"/>
      <c r="ZM2" s="84"/>
      <c r="ZN2" s="84"/>
      <c r="ZO2" s="84"/>
      <c r="ZP2" s="84"/>
      <c r="ZQ2" s="84"/>
      <c r="ZR2" s="84"/>
      <c r="ZS2" s="84"/>
      <c r="ZT2" s="84"/>
      <c r="ZU2" s="84"/>
      <c r="ZV2" s="84"/>
      <c r="ZW2" s="84"/>
      <c r="ZX2" s="84"/>
      <c r="ZY2" s="84"/>
      <c r="ZZ2" s="84"/>
      <c r="AAA2" s="84"/>
      <c r="AAB2" s="84"/>
      <c r="AAC2" s="84"/>
      <c r="AAD2" s="84"/>
      <c r="AAE2" s="84"/>
      <c r="AAF2" s="84"/>
      <c r="AAG2" s="84"/>
      <c r="AAH2" s="84"/>
      <c r="AAI2" s="84"/>
      <c r="AAJ2" s="84"/>
      <c r="AAK2" s="84"/>
      <c r="AAL2" s="84"/>
      <c r="AAM2" s="84"/>
      <c r="AAN2" s="84"/>
      <c r="AAO2" s="84"/>
      <c r="AAP2" s="84"/>
      <c r="AAQ2" s="84"/>
      <c r="AAR2" s="84"/>
      <c r="AAS2" s="84"/>
      <c r="AAT2" s="84"/>
      <c r="AAU2" s="84"/>
      <c r="AAV2" s="84"/>
      <c r="AAW2" s="84"/>
      <c r="AAX2" s="84"/>
      <c r="AAY2" s="84"/>
      <c r="AAZ2" s="84"/>
      <c r="ABA2" s="84"/>
      <c r="ABB2" s="84"/>
      <c r="ABC2" s="84"/>
      <c r="ABD2" s="84"/>
      <c r="ABE2" s="84"/>
      <c r="ABF2" s="84"/>
      <c r="ABG2" s="84"/>
      <c r="ABH2" s="84"/>
      <c r="ABI2" s="84"/>
      <c r="ABJ2" s="84"/>
      <c r="ABK2" s="84"/>
      <c r="ABL2" s="84"/>
      <c r="ABM2" s="84"/>
      <c r="ABN2" s="84"/>
      <c r="ABO2" s="84"/>
      <c r="ABP2" s="84"/>
      <c r="ABQ2" s="84"/>
      <c r="ABR2" s="84"/>
      <c r="ABS2" s="84"/>
      <c r="ABT2" s="84"/>
      <c r="ABU2" s="84"/>
      <c r="ABV2" s="84"/>
      <c r="ABW2" s="84"/>
      <c r="ABX2" s="84"/>
      <c r="ABY2" s="84"/>
      <c r="ABZ2" s="84"/>
      <c r="ACA2" s="84"/>
      <c r="ACB2" s="84"/>
      <c r="ACC2" s="84"/>
      <c r="ACD2" s="84"/>
      <c r="ACE2" s="84"/>
      <c r="ACF2" s="84"/>
      <c r="ACG2" s="84"/>
      <c r="ACH2" s="84"/>
      <c r="ACI2" s="84"/>
      <c r="ACJ2" s="84"/>
      <c r="ACK2" s="84"/>
      <c r="ACL2" s="84"/>
      <c r="ACM2" s="84"/>
      <c r="ACN2" s="84"/>
      <c r="ACO2" s="84"/>
      <c r="ACP2" s="84"/>
      <c r="ACQ2" s="84"/>
      <c r="ACR2" s="84"/>
      <c r="ACS2" s="84"/>
      <c r="ACT2" s="84"/>
      <c r="ACU2" s="84"/>
      <c r="ACV2" s="84"/>
      <c r="ACW2" s="84"/>
      <c r="ACX2" s="84"/>
      <c r="ACY2" s="84"/>
      <c r="ACZ2" s="84"/>
      <c r="ADA2" s="84"/>
      <c r="ADB2" s="84"/>
      <c r="ADC2" s="84"/>
      <c r="ADD2" s="84"/>
      <c r="ADE2" s="84"/>
      <c r="ADF2" s="84"/>
      <c r="ADG2" s="84"/>
      <c r="ADH2" s="84"/>
      <c r="ADI2" s="84"/>
      <c r="ADJ2" s="84"/>
      <c r="ADK2" s="84"/>
      <c r="ADL2" s="84"/>
      <c r="ADM2" s="84"/>
      <c r="ADN2" s="84"/>
      <c r="ADO2" s="84"/>
      <c r="ADP2" s="84"/>
      <c r="ADQ2" s="84"/>
      <c r="ADR2" s="84"/>
      <c r="ADS2" s="84"/>
      <c r="ADT2" s="84"/>
      <c r="ADU2" s="84"/>
      <c r="ADV2" s="84"/>
      <c r="ADW2" s="84"/>
      <c r="ADX2" s="84"/>
      <c r="ADY2" s="84"/>
      <c r="ADZ2" s="84"/>
      <c r="AEA2" s="84"/>
      <c r="AEB2" s="84"/>
      <c r="AEC2" s="84"/>
      <c r="AED2" s="84"/>
      <c r="AEE2" s="84"/>
      <c r="AEF2" s="84"/>
      <c r="AEG2" s="84"/>
      <c r="AEH2" s="84"/>
      <c r="AEI2" s="84"/>
      <c r="AEJ2" s="84"/>
      <c r="AEK2" s="84"/>
      <c r="AEL2" s="84"/>
      <c r="AEM2" s="84"/>
      <c r="AEN2" s="84"/>
      <c r="AEO2" s="84"/>
      <c r="AEP2" s="84"/>
      <c r="AEQ2" s="84"/>
      <c r="AER2" s="84"/>
      <c r="AES2" s="84"/>
      <c r="AET2" s="84"/>
      <c r="AEU2" s="84"/>
      <c r="AEV2" s="84"/>
      <c r="AEW2" s="84"/>
      <c r="AEX2" s="84"/>
      <c r="AEY2" s="84"/>
      <c r="AEZ2" s="84"/>
      <c r="AFA2" s="84"/>
      <c r="AFB2" s="84"/>
      <c r="AFC2" s="84"/>
      <c r="AFD2" s="84"/>
      <c r="AFE2" s="84"/>
      <c r="AFF2" s="84"/>
      <c r="AFG2" s="84"/>
      <c r="AFH2" s="84"/>
      <c r="AFI2" s="84"/>
      <c r="AFJ2" s="84"/>
      <c r="AFK2" s="84"/>
      <c r="AFL2" s="84"/>
      <c r="AFM2" s="84"/>
      <c r="AFN2" s="84"/>
      <c r="AFO2" s="84"/>
      <c r="AFP2" s="84"/>
      <c r="AFQ2" s="84"/>
      <c r="AFR2" s="84"/>
      <c r="AFS2" s="84"/>
      <c r="AFT2" s="84"/>
      <c r="AFU2" s="84"/>
      <c r="AFV2" s="84"/>
      <c r="AFW2" s="84"/>
      <c r="AFX2" s="84"/>
      <c r="AFY2" s="84"/>
      <c r="AFZ2" s="84"/>
      <c r="AGA2" s="84"/>
      <c r="AGB2" s="84"/>
      <c r="AGC2" s="84"/>
      <c r="AGD2" s="84"/>
      <c r="AGE2" s="84"/>
      <c r="AGF2" s="84"/>
      <c r="AGG2" s="84"/>
      <c r="AGH2" s="84"/>
      <c r="AGI2" s="84"/>
      <c r="AGJ2" s="84"/>
      <c r="AGK2" s="84"/>
      <c r="AGL2" s="84"/>
      <c r="AGM2" s="84"/>
      <c r="AGN2" s="84"/>
      <c r="AGO2" s="84"/>
      <c r="AGP2" s="84"/>
      <c r="AGQ2" s="84"/>
      <c r="AGR2" s="84"/>
      <c r="AGS2" s="84"/>
      <c r="AGT2" s="84"/>
      <c r="AGU2" s="84"/>
      <c r="AGV2" s="84"/>
      <c r="AGW2" s="84"/>
      <c r="AGX2" s="84"/>
      <c r="AGY2" s="84"/>
      <c r="AGZ2" s="84"/>
      <c r="AHA2" s="84"/>
      <c r="AHB2" s="84"/>
      <c r="AHC2" s="84"/>
      <c r="AHD2" s="84"/>
      <c r="AHE2" s="84"/>
      <c r="AHF2" s="84"/>
      <c r="AHG2" s="84"/>
      <c r="AHH2" s="84"/>
      <c r="AHI2" s="84"/>
      <c r="AHJ2" s="84"/>
      <c r="AHK2" s="84"/>
      <c r="AHL2" s="84"/>
      <c r="AHM2" s="84"/>
      <c r="AHN2" s="84"/>
      <c r="AHO2" s="84"/>
      <c r="AHP2" s="84"/>
      <c r="AHQ2" s="84"/>
      <c r="AHR2" s="84"/>
      <c r="AHS2" s="84"/>
      <c r="AHT2" s="84"/>
      <c r="AHU2" s="84"/>
      <c r="AHV2" s="84"/>
      <c r="AHW2" s="84"/>
      <c r="AHX2" s="84"/>
      <c r="AHY2" s="84"/>
      <c r="AHZ2" s="84"/>
      <c r="AIA2" s="84"/>
      <c r="AIB2" s="84"/>
      <c r="AIC2" s="84"/>
      <c r="AID2" s="84"/>
      <c r="AIE2" s="84"/>
      <c r="AIF2" s="84"/>
      <c r="AIG2" s="84"/>
      <c r="AIH2" s="84"/>
      <c r="AII2" s="84"/>
      <c r="AIJ2" s="84"/>
      <c r="AIK2" s="84"/>
      <c r="AIL2" s="84"/>
      <c r="AIM2" s="84"/>
      <c r="AIN2" s="84"/>
      <c r="AIO2" s="84"/>
      <c r="AIP2" s="84"/>
      <c r="AIQ2" s="84"/>
      <c r="AIR2" s="84"/>
      <c r="AIS2" s="84"/>
      <c r="AIT2" s="84"/>
      <c r="AIU2" s="84"/>
      <c r="AIV2" s="84"/>
      <c r="AIW2" s="84"/>
      <c r="AIX2" s="84"/>
      <c r="AIY2" s="84"/>
      <c r="AIZ2" s="84"/>
      <c r="AJA2" s="84"/>
      <c r="AJB2" s="84"/>
      <c r="AJC2" s="84"/>
      <c r="AJD2" s="84"/>
      <c r="AJE2" s="84"/>
      <c r="AJF2" s="84"/>
      <c r="AJG2" s="84"/>
      <c r="AJH2" s="84"/>
      <c r="AJI2" s="84"/>
      <c r="AJJ2" s="84"/>
      <c r="AJK2" s="84"/>
      <c r="AJL2" s="84"/>
      <c r="AJM2" s="84"/>
      <c r="AJN2" s="84"/>
      <c r="AJO2" s="84"/>
      <c r="AJP2" s="84"/>
      <c r="AJQ2" s="84"/>
      <c r="AJR2" s="84"/>
      <c r="AJS2" s="84"/>
      <c r="AJT2" s="84"/>
      <c r="AJU2" s="84"/>
      <c r="AJV2" s="84"/>
      <c r="AJW2" s="84"/>
      <c r="AJX2" s="84"/>
      <c r="AJY2" s="84"/>
      <c r="AJZ2" s="84"/>
      <c r="AKA2" s="84"/>
      <c r="AKB2" s="84"/>
      <c r="AKC2" s="84"/>
      <c r="AKD2" s="84"/>
      <c r="AKE2" s="84"/>
      <c r="AKF2" s="84"/>
      <c r="AKG2" s="84"/>
      <c r="AKH2" s="84"/>
      <c r="AKI2" s="84"/>
      <c r="AKJ2" s="84"/>
      <c r="AKK2" s="84"/>
      <c r="AKL2" s="84"/>
      <c r="AKM2" s="84"/>
      <c r="AKN2" s="84"/>
      <c r="AKO2" s="84"/>
      <c r="AKP2" s="84"/>
      <c r="AKQ2" s="84"/>
      <c r="AKR2" s="84"/>
      <c r="AKS2" s="84"/>
      <c r="AKT2" s="84"/>
      <c r="AKU2" s="84"/>
      <c r="AKV2" s="84"/>
      <c r="AKW2" s="84"/>
      <c r="AKX2" s="84"/>
      <c r="AKY2" s="84"/>
      <c r="AKZ2" s="84"/>
      <c r="ALA2" s="84"/>
      <c r="ALB2" s="84"/>
      <c r="ALC2" s="84"/>
      <c r="ALD2" s="84"/>
      <c r="ALE2" s="84"/>
      <c r="ALF2" s="84"/>
      <c r="ALG2" s="84"/>
      <c r="ALH2" s="84"/>
      <c r="ALI2" s="84"/>
      <c r="ALJ2" s="84"/>
      <c r="ALK2" s="84"/>
      <c r="ALL2" s="84"/>
      <c r="ALM2" s="84"/>
      <c r="ALN2" s="84"/>
      <c r="ALO2" s="84"/>
      <c r="ALP2" s="84"/>
      <c r="ALQ2" s="84"/>
      <c r="ALR2" s="84"/>
      <c r="ALS2" s="84"/>
      <c r="ALT2" s="84"/>
      <c r="ALU2" s="84"/>
      <c r="ALV2" s="84"/>
      <c r="ALW2" s="84"/>
      <c r="ALX2" s="84"/>
      <c r="ALY2" s="84"/>
      <c r="ALZ2" s="84"/>
      <c r="AMA2" s="84"/>
      <c r="AMB2" s="84"/>
      <c r="AMC2" s="84"/>
      <c r="AMD2" s="84"/>
      <c r="AME2" s="84"/>
      <c r="AMF2" s="84"/>
      <c r="AMG2" s="84"/>
      <c r="AMH2" s="84"/>
      <c r="AMI2" s="84"/>
      <c r="AMJ2" s="84"/>
      <c r="AMK2" s="84"/>
      <c r="AML2" s="84"/>
      <c r="AMM2" s="84"/>
      <c r="AMN2" s="84"/>
      <c r="AMO2" s="84"/>
      <c r="AMP2" s="84"/>
      <c r="AMQ2" s="84"/>
      <c r="AMR2" s="84"/>
      <c r="AMS2" s="84"/>
      <c r="AMT2" s="84"/>
      <c r="AMU2" s="84"/>
      <c r="AMV2" s="84"/>
    </row>
    <row r="3" spans="1:1036" x14ac:dyDescent="0.2">
      <c r="A3" s="84"/>
      <c r="B3" s="233"/>
      <c r="C3" s="232"/>
      <c r="D3" s="208"/>
      <c r="E3" s="208"/>
      <c r="F3" s="208"/>
      <c r="G3" s="208"/>
      <c r="H3" s="208"/>
      <c r="I3" s="208"/>
      <c r="J3" s="208"/>
      <c r="K3" s="208"/>
      <c r="L3" s="208"/>
      <c r="M3" s="208"/>
      <c r="N3" s="84"/>
      <c r="O3" s="84"/>
      <c r="P3" s="84"/>
      <c r="Q3" s="84"/>
      <c r="R3" s="84"/>
      <c r="S3" s="84"/>
      <c r="T3" s="84"/>
      <c r="U3" s="84"/>
      <c r="V3" s="84"/>
      <c r="W3" s="84"/>
      <c r="X3" s="84"/>
      <c r="Y3" s="84"/>
      <c r="Z3" s="84"/>
      <c r="AA3" s="84"/>
      <c r="AB3" s="84"/>
      <c r="AC3" s="84"/>
      <c r="AD3" s="84"/>
      <c r="AE3" s="84"/>
      <c r="AF3" s="84"/>
      <c r="AG3" s="84"/>
      <c r="AH3" s="9"/>
      <c r="AI3" s="9"/>
      <c r="AJ3" s="9"/>
      <c r="AK3" s="9"/>
      <c r="AL3" s="9"/>
      <c r="AM3" s="9"/>
      <c r="AN3" s="9"/>
      <c r="AO3" s="9"/>
      <c r="AP3" s="9"/>
      <c r="AQ3" s="9"/>
      <c r="AR3" s="9"/>
      <c r="AS3" s="9"/>
      <c r="AT3" s="9"/>
      <c r="AU3" s="9"/>
      <c r="AV3" s="9"/>
      <c r="AW3" s="9"/>
      <c r="AX3" s="9"/>
      <c r="AY3" s="9"/>
      <c r="AZ3" s="9"/>
      <c r="BA3" s="9"/>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c r="HZ3" s="84"/>
      <c r="IA3" s="84"/>
      <c r="IB3" s="84"/>
      <c r="IC3" s="84"/>
      <c r="ID3" s="84"/>
      <c r="IE3" s="84"/>
      <c r="IF3" s="84"/>
      <c r="IG3" s="84"/>
      <c r="IH3" s="84"/>
      <c r="II3" s="84"/>
      <c r="IJ3" s="84"/>
      <c r="IK3" s="84"/>
      <c r="IL3" s="84"/>
      <c r="IM3" s="84"/>
      <c r="IN3" s="84"/>
      <c r="IO3" s="84"/>
      <c r="IP3" s="84"/>
      <c r="IQ3" s="84"/>
      <c r="IR3" s="84"/>
      <c r="IS3" s="84"/>
      <c r="IT3" s="84"/>
      <c r="IU3" s="84"/>
      <c r="IV3" s="84"/>
      <c r="IW3" s="84"/>
      <c r="IX3" s="84"/>
      <c r="IY3" s="84"/>
      <c r="IZ3" s="84"/>
      <c r="JA3" s="84"/>
      <c r="JB3" s="84"/>
      <c r="JC3" s="84"/>
      <c r="JD3" s="84"/>
      <c r="JE3" s="84"/>
      <c r="JF3" s="84"/>
      <c r="JG3" s="84"/>
      <c r="JH3" s="84"/>
      <c r="JI3" s="84"/>
      <c r="JJ3" s="84"/>
      <c r="JK3" s="84"/>
      <c r="JL3" s="84"/>
      <c r="JM3" s="84"/>
      <c r="JN3" s="84"/>
      <c r="JO3" s="84"/>
      <c r="JP3" s="84"/>
      <c r="JQ3" s="84"/>
      <c r="JR3" s="84"/>
      <c r="JS3" s="84"/>
      <c r="JT3" s="84"/>
      <c r="JU3" s="84"/>
      <c r="JV3" s="84"/>
      <c r="JW3" s="84"/>
      <c r="JX3" s="84"/>
      <c r="JY3" s="84"/>
      <c r="JZ3" s="84"/>
      <c r="KA3" s="84"/>
      <c r="KB3" s="84"/>
      <c r="KC3" s="84"/>
      <c r="KD3" s="84"/>
      <c r="KE3" s="84"/>
      <c r="KF3" s="84"/>
      <c r="KG3" s="84"/>
      <c r="KH3" s="84"/>
      <c r="KI3" s="84"/>
      <c r="KJ3" s="84"/>
      <c r="KK3" s="84"/>
      <c r="KL3" s="84"/>
      <c r="KM3" s="84"/>
      <c r="KN3" s="84"/>
      <c r="KO3" s="84"/>
      <c r="KP3" s="84"/>
      <c r="KQ3" s="84"/>
      <c r="KR3" s="84"/>
      <c r="KS3" s="84"/>
      <c r="KT3" s="84"/>
      <c r="KU3" s="84"/>
      <c r="KV3" s="84"/>
      <c r="KW3" s="84"/>
      <c r="KX3" s="84"/>
      <c r="KY3" s="84"/>
      <c r="KZ3" s="84"/>
      <c r="LA3" s="84"/>
      <c r="LB3" s="84"/>
      <c r="LC3" s="84"/>
      <c r="LD3" s="84"/>
      <c r="LE3" s="84"/>
      <c r="LF3" s="84"/>
      <c r="LG3" s="84"/>
      <c r="LH3" s="84"/>
      <c r="LI3" s="84"/>
      <c r="LJ3" s="84"/>
      <c r="LK3" s="84"/>
      <c r="LL3" s="84"/>
      <c r="LM3" s="84"/>
      <c r="LN3" s="84"/>
      <c r="LO3" s="84"/>
      <c r="LP3" s="84"/>
      <c r="LQ3" s="84"/>
      <c r="LR3" s="84"/>
      <c r="LS3" s="84"/>
      <c r="LT3" s="84"/>
      <c r="LU3" s="84"/>
      <c r="LV3" s="84"/>
      <c r="LW3" s="84"/>
      <c r="LX3" s="84"/>
      <c r="LY3" s="84"/>
      <c r="LZ3" s="84"/>
      <c r="MA3" s="84"/>
      <c r="MB3" s="84"/>
      <c r="MC3" s="84"/>
      <c r="MD3" s="84"/>
      <c r="ME3" s="84"/>
      <c r="MF3" s="84"/>
      <c r="MG3" s="84"/>
      <c r="MH3" s="84"/>
      <c r="MI3" s="84"/>
      <c r="MJ3" s="84"/>
      <c r="MK3" s="84"/>
      <c r="ML3" s="84"/>
      <c r="MM3" s="84"/>
      <c r="MN3" s="84"/>
      <c r="MO3" s="84"/>
      <c r="MP3" s="84"/>
      <c r="MQ3" s="84"/>
      <c r="MR3" s="84"/>
      <c r="MS3" s="84"/>
      <c r="MT3" s="84"/>
      <c r="MU3" s="84"/>
      <c r="MV3" s="84"/>
      <c r="MW3" s="84"/>
      <c r="MX3" s="84"/>
      <c r="MY3" s="84"/>
      <c r="MZ3" s="84"/>
      <c r="NA3" s="84"/>
      <c r="NB3" s="84"/>
      <c r="NC3" s="84"/>
      <c r="ND3" s="84"/>
      <c r="NE3" s="84"/>
      <c r="NF3" s="84"/>
      <c r="NG3" s="84"/>
      <c r="NH3" s="84"/>
      <c r="NI3" s="84"/>
      <c r="NJ3" s="84"/>
      <c r="NK3" s="84"/>
      <c r="NL3" s="84"/>
      <c r="NM3" s="84"/>
      <c r="NN3" s="84"/>
      <c r="NO3" s="84"/>
      <c r="NP3" s="84"/>
      <c r="NQ3" s="84"/>
      <c r="NR3" s="84"/>
      <c r="NS3" s="84"/>
      <c r="NT3" s="84"/>
      <c r="NU3" s="84"/>
      <c r="NV3" s="84"/>
      <c r="NW3" s="84"/>
      <c r="NX3" s="84"/>
      <c r="NY3" s="84"/>
      <c r="NZ3" s="84"/>
      <c r="OA3" s="84"/>
      <c r="OB3" s="84"/>
      <c r="OC3" s="84"/>
      <c r="OD3" s="84"/>
      <c r="OE3" s="84"/>
      <c r="OF3" s="84"/>
      <c r="OG3" s="84"/>
      <c r="OH3" s="84"/>
      <c r="OI3" s="84"/>
      <c r="OJ3" s="84"/>
      <c r="OK3" s="84"/>
      <c r="OL3" s="84"/>
      <c r="OM3" s="84"/>
      <c r="ON3" s="84"/>
      <c r="OO3" s="84"/>
      <c r="OP3" s="84"/>
      <c r="OQ3" s="84"/>
      <c r="OR3" s="84"/>
      <c r="OS3" s="84"/>
      <c r="OT3" s="84"/>
      <c r="OU3" s="84"/>
      <c r="OV3" s="84"/>
      <c r="OW3" s="84"/>
      <c r="OX3" s="84"/>
      <c r="OY3" s="84"/>
      <c r="OZ3" s="84"/>
      <c r="PA3" s="84"/>
      <c r="PB3" s="84"/>
      <c r="PC3" s="84"/>
      <c r="PD3" s="84"/>
      <c r="PE3" s="84"/>
      <c r="PF3" s="84"/>
      <c r="PG3" s="84"/>
      <c r="PH3" s="84"/>
      <c r="PI3" s="84"/>
      <c r="PJ3" s="84"/>
      <c r="PK3" s="84"/>
      <c r="PL3" s="84"/>
      <c r="PM3" s="84"/>
      <c r="PN3" s="84"/>
      <c r="PO3" s="84"/>
      <c r="PP3" s="84"/>
      <c r="PQ3" s="84"/>
      <c r="PR3" s="84"/>
      <c r="PS3" s="84"/>
      <c r="PT3" s="84"/>
      <c r="PU3" s="84"/>
      <c r="PV3" s="84"/>
      <c r="PW3" s="84"/>
      <c r="PX3" s="84"/>
      <c r="PY3" s="84"/>
      <c r="PZ3" s="84"/>
      <c r="QA3" s="84"/>
      <c r="QB3" s="84"/>
      <c r="QC3" s="84"/>
      <c r="QD3" s="84"/>
      <c r="QE3" s="84"/>
      <c r="QF3" s="84"/>
      <c r="QG3" s="84"/>
      <c r="QH3" s="84"/>
      <c r="QI3" s="84"/>
      <c r="QJ3" s="84"/>
      <c r="QK3" s="84"/>
      <c r="QL3" s="84"/>
      <c r="QM3" s="84"/>
      <c r="QN3" s="84"/>
      <c r="QO3" s="84"/>
      <c r="QP3" s="84"/>
      <c r="QQ3" s="84"/>
      <c r="QR3" s="84"/>
      <c r="QS3" s="84"/>
      <c r="QT3" s="84"/>
      <c r="QU3" s="84"/>
      <c r="QV3" s="84"/>
      <c r="QW3" s="84"/>
      <c r="QX3" s="84"/>
      <c r="QY3" s="84"/>
      <c r="QZ3" s="84"/>
      <c r="RA3" s="84"/>
      <c r="RB3" s="84"/>
      <c r="RC3" s="84"/>
      <c r="RD3" s="84"/>
      <c r="RE3" s="84"/>
      <c r="RF3" s="84"/>
      <c r="RG3" s="84"/>
      <c r="RH3" s="84"/>
      <c r="RI3" s="84"/>
      <c r="RJ3" s="84"/>
      <c r="RK3" s="84"/>
      <c r="RL3" s="84"/>
      <c r="RM3" s="84"/>
      <c r="RN3" s="84"/>
      <c r="RO3" s="84"/>
      <c r="RP3" s="84"/>
      <c r="RQ3" s="84"/>
      <c r="RR3" s="84"/>
      <c r="RS3" s="84"/>
      <c r="RT3" s="84"/>
      <c r="RU3" s="84"/>
      <c r="RV3" s="84"/>
      <c r="RW3" s="84"/>
      <c r="RX3" s="84"/>
      <c r="RY3" s="84"/>
      <c r="RZ3" s="84"/>
      <c r="SA3" s="84"/>
      <c r="SB3" s="84"/>
      <c r="SC3" s="84"/>
      <c r="SD3" s="84"/>
      <c r="SE3" s="84"/>
      <c r="SF3" s="84"/>
      <c r="SG3" s="84"/>
      <c r="SH3" s="84"/>
      <c r="SI3" s="84"/>
      <c r="SJ3" s="84"/>
      <c r="SK3" s="84"/>
      <c r="SL3" s="84"/>
      <c r="SM3" s="84"/>
      <c r="SN3" s="84"/>
      <c r="SO3" s="84"/>
      <c r="SP3" s="84"/>
      <c r="SQ3" s="84"/>
      <c r="SR3" s="84"/>
      <c r="SS3" s="84"/>
      <c r="ST3" s="84"/>
      <c r="SU3" s="84"/>
      <c r="SV3" s="84"/>
      <c r="SW3" s="84"/>
      <c r="SX3" s="84"/>
      <c r="SY3" s="84"/>
      <c r="SZ3" s="84"/>
      <c r="TA3" s="84"/>
      <c r="TB3" s="84"/>
      <c r="TC3" s="84"/>
      <c r="TD3" s="84"/>
      <c r="TE3" s="84"/>
      <c r="TF3" s="84"/>
      <c r="TG3" s="84"/>
      <c r="TH3" s="84"/>
      <c r="TI3" s="84"/>
      <c r="TJ3" s="84"/>
      <c r="TK3" s="84"/>
      <c r="TL3" s="84"/>
      <c r="TM3" s="84"/>
      <c r="TN3" s="84"/>
      <c r="TO3" s="84"/>
      <c r="TP3" s="84"/>
      <c r="TQ3" s="84"/>
      <c r="TR3" s="84"/>
      <c r="TS3" s="84"/>
      <c r="TT3" s="84"/>
      <c r="TU3" s="84"/>
      <c r="TV3" s="84"/>
      <c r="TW3" s="84"/>
      <c r="TX3" s="84"/>
      <c r="TY3" s="84"/>
      <c r="TZ3" s="84"/>
      <c r="UA3" s="84"/>
      <c r="UB3" s="84"/>
      <c r="UC3" s="84"/>
      <c r="UD3" s="84"/>
      <c r="UE3" s="84"/>
      <c r="UF3" s="84"/>
      <c r="UG3" s="84"/>
      <c r="UH3" s="84"/>
      <c r="UI3" s="84"/>
      <c r="UJ3" s="84"/>
      <c r="UK3" s="84"/>
      <c r="UL3" s="84"/>
      <c r="UM3" s="84"/>
      <c r="UN3" s="84"/>
      <c r="UO3" s="84"/>
      <c r="UP3" s="84"/>
      <c r="UQ3" s="84"/>
      <c r="UR3" s="84"/>
      <c r="US3" s="84"/>
      <c r="UT3" s="84"/>
      <c r="UU3" s="84"/>
      <c r="UV3" s="84"/>
      <c r="UW3" s="84"/>
      <c r="UX3" s="84"/>
      <c r="UY3" s="84"/>
      <c r="UZ3" s="84"/>
      <c r="VA3" s="84"/>
      <c r="VB3" s="84"/>
      <c r="VC3" s="84"/>
      <c r="VD3" s="84"/>
      <c r="VE3" s="84"/>
      <c r="VF3" s="84"/>
      <c r="VG3" s="84"/>
      <c r="VH3" s="84"/>
      <c r="VI3" s="84"/>
      <c r="VJ3" s="84"/>
      <c r="VK3" s="84"/>
      <c r="VL3" s="84"/>
      <c r="VM3" s="84"/>
      <c r="VN3" s="84"/>
      <c r="VO3" s="84"/>
      <c r="VP3" s="84"/>
      <c r="VQ3" s="84"/>
      <c r="VR3" s="84"/>
      <c r="VS3" s="84"/>
      <c r="VT3" s="84"/>
      <c r="VU3" s="84"/>
      <c r="VV3" s="84"/>
      <c r="VW3" s="84"/>
      <c r="VX3" s="84"/>
      <c r="VY3" s="84"/>
      <c r="VZ3" s="84"/>
      <c r="WA3" s="84"/>
      <c r="WB3" s="84"/>
      <c r="WC3" s="84"/>
      <c r="WD3" s="84"/>
      <c r="WE3" s="84"/>
      <c r="WF3" s="84"/>
      <c r="WG3" s="84"/>
      <c r="WH3" s="84"/>
      <c r="WI3" s="84"/>
      <c r="WJ3" s="84"/>
      <c r="WK3" s="84"/>
      <c r="WL3" s="84"/>
      <c r="WM3" s="84"/>
      <c r="WN3" s="84"/>
      <c r="WO3" s="84"/>
      <c r="WP3" s="84"/>
      <c r="WQ3" s="84"/>
      <c r="WR3" s="84"/>
      <c r="WS3" s="84"/>
      <c r="WT3" s="84"/>
      <c r="WU3" s="84"/>
      <c r="WV3" s="84"/>
      <c r="WW3" s="84"/>
      <c r="WX3" s="84"/>
      <c r="WY3" s="84"/>
      <c r="WZ3" s="84"/>
      <c r="XA3" s="84"/>
      <c r="XB3" s="84"/>
      <c r="XC3" s="84"/>
      <c r="XD3" s="84"/>
      <c r="XE3" s="84"/>
      <c r="XF3" s="84"/>
      <c r="XG3" s="84"/>
      <c r="XH3" s="84"/>
      <c r="XI3" s="84"/>
      <c r="XJ3" s="84"/>
      <c r="XK3" s="84"/>
      <c r="XL3" s="84"/>
      <c r="XM3" s="84"/>
      <c r="XN3" s="84"/>
      <c r="XO3" s="84"/>
      <c r="XP3" s="84"/>
      <c r="XQ3" s="84"/>
      <c r="XR3" s="84"/>
      <c r="XS3" s="84"/>
      <c r="XT3" s="84"/>
      <c r="XU3" s="84"/>
      <c r="XV3" s="84"/>
      <c r="XW3" s="84"/>
      <c r="XX3" s="84"/>
      <c r="XY3" s="84"/>
      <c r="XZ3" s="84"/>
      <c r="YA3" s="84"/>
      <c r="YB3" s="84"/>
      <c r="YC3" s="84"/>
      <c r="YD3" s="84"/>
      <c r="YE3" s="84"/>
      <c r="YF3" s="84"/>
      <c r="YG3" s="84"/>
      <c r="YH3" s="84"/>
      <c r="YI3" s="84"/>
      <c r="YJ3" s="84"/>
      <c r="YK3" s="84"/>
      <c r="YL3" s="84"/>
      <c r="YM3" s="84"/>
      <c r="YN3" s="84"/>
      <c r="YO3" s="84"/>
      <c r="YP3" s="84"/>
      <c r="YQ3" s="84"/>
      <c r="YR3" s="84"/>
      <c r="YS3" s="84"/>
      <c r="YT3" s="84"/>
      <c r="YU3" s="84"/>
      <c r="YV3" s="84"/>
      <c r="YW3" s="84"/>
      <c r="YX3" s="84"/>
      <c r="YY3" s="84"/>
      <c r="YZ3" s="84"/>
      <c r="ZA3" s="84"/>
      <c r="ZB3" s="84"/>
      <c r="ZC3" s="84"/>
      <c r="ZD3" s="84"/>
      <c r="ZE3" s="84"/>
      <c r="ZF3" s="84"/>
      <c r="ZG3" s="84"/>
      <c r="ZH3" s="84"/>
      <c r="ZI3" s="84"/>
      <c r="ZJ3" s="84"/>
      <c r="ZK3" s="84"/>
      <c r="ZL3" s="84"/>
      <c r="ZM3" s="84"/>
      <c r="ZN3" s="84"/>
      <c r="ZO3" s="84"/>
      <c r="ZP3" s="84"/>
      <c r="ZQ3" s="84"/>
      <c r="ZR3" s="84"/>
      <c r="ZS3" s="84"/>
      <c r="ZT3" s="84"/>
      <c r="ZU3" s="84"/>
      <c r="ZV3" s="84"/>
      <c r="ZW3" s="84"/>
      <c r="ZX3" s="84"/>
      <c r="ZY3" s="84"/>
      <c r="ZZ3" s="84"/>
      <c r="AAA3" s="84"/>
      <c r="AAB3" s="84"/>
      <c r="AAC3" s="84"/>
      <c r="AAD3" s="84"/>
      <c r="AAE3" s="84"/>
      <c r="AAF3" s="84"/>
      <c r="AAG3" s="84"/>
      <c r="AAH3" s="84"/>
      <c r="AAI3" s="84"/>
      <c r="AAJ3" s="84"/>
      <c r="AAK3" s="84"/>
      <c r="AAL3" s="84"/>
      <c r="AAM3" s="84"/>
      <c r="AAN3" s="84"/>
      <c r="AAO3" s="84"/>
      <c r="AAP3" s="84"/>
      <c r="AAQ3" s="84"/>
      <c r="AAR3" s="84"/>
      <c r="AAS3" s="84"/>
      <c r="AAT3" s="84"/>
      <c r="AAU3" s="84"/>
      <c r="AAV3" s="84"/>
      <c r="AAW3" s="84"/>
      <c r="AAX3" s="84"/>
      <c r="AAY3" s="84"/>
      <c r="AAZ3" s="84"/>
      <c r="ABA3" s="84"/>
      <c r="ABB3" s="84"/>
      <c r="ABC3" s="84"/>
      <c r="ABD3" s="84"/>
      <c r="ABE3" s="84"/>
      <c r="ABF3" s="84"/>
      <c r="ABG3" s="84"/>
      <c r="ABH3" s="84"/>
      <c r="ABI3" s="84"/>
      <c r="ABJ3" s="84"/>
      <c r="ABK3" s="84"/>
      <c r="ABL3" s="84"/>
      <c r="ABM3" s="84"/>
      <c r="ABN3" s="84"/>
      <c r="ABO3" s="84"/>
      <c r="ABP3" s="84"/>
      <c r="ABQ3" s="84"/>
      <c r="ABR3" s="84"/>
      <c r="ABS3" s="84"/>
      <c r="ABT3" s="84"/>
      <c r="ABU3" s="84"/>
      <c r="ABV3" s="84"/>
      <c r="ABW3" s="84"/>
      <c r="ABX3" s="84"/>
      <c r="ABY3" s="84"/>
      <c r="ABZ3" s="84"/>
      <c r="ACA3" s="84"/>
      <c r="ACB3" s="84"/>
      <c r="ACC3" s="84"/>
      <c r="ACD3" s="84"/>
      <c r="ACE3" s="84"/>
      <c r="ACF3" s="84"/>
      <c r="ACG3" s="84"/>
      <c r="ACH3" s="84"/>
      <c r="ACI3" s="84"/>
      <c r="ACJ3" s="84"/>
      <c r="ACK3" s="84"/>
      <c r="ACL3" s="84"/>
      <c r="ACM3" s="84"/>
      <c r="ACN3" s="84"/>
      <c r="ACO3" s="84"/>
      <c r="ACP3" s="84"/>
      <c r="ACQ3" s="84"/>
      <c r="ACR3" s="84"/>
      <c r="ACS3" s="84"/>
      <c r="ACT3" s="84"/>
      <c r="ACU3" s="84"/>
      <c r="ACV3" s="84"/>
      <c r="ACW3" s="84"/>
      <c r="ACX3" s="84"/>
      <c r="ACY3" s="84"/>
      <c r="ACZ3" s="84"/>
      <c r="ADA3" s="84"/>
      <c r="ADB3" s="84"/>
      <c r="ADC3" s="84"/>
      <c r="ADD3" s="84"/>
      <c r="ADE3" s="84"/>
      <c r="ADF3" s="84"/>
      <c r="ADG3" s="84"/>
      <c r="ADH3" s="84"/>
      <c r="ADI3" s="84"/>
      <c r="ADJ3" s="84"/>
      <c r="ADK3" s="84"/>
      <c r="ADL3" s="84"/>
      <c r="ADM3" s="84"/>
      <c r="ADN3" s="84"/>
      <c r="ADO3" s="84"/>
      <c r="ADP3" s="84"/>
      <c r="ADQ3" s="84"/>
      <c r="ADR3" s="84"/>
      <c r="ADS3" s="84"/>
      <c r="ADT3" s="84"/>
      <c r="ADU3" s="84"/>
      <c r="ADV3" s="84"/>
      <c r="ADW3" s="84"/>
      <c r="ADX3" s="84"/>
      <c r="ADY3" s="84"/>
      <c r="ADZ3" s="84"/>
      <c r="AEA3" s="84"/>
      <c r="AEB3" s="84"/>
      <c r="AEC3" s="84"/>
      <c r="AED3" s="84"/>
      <c r="AEE3" s="84"/>
      <c r="AEF3" s="84"/>
      <c r="AEG3" s="84"/>
      <c r="AEH3" s="84"/>
      <c r="AEI3" s="84"/>
      <c r="AEJ3" s="84"/>
      <c r="AEK3" s="84"/>
      <c r="AEL3" s="84"/>
      <c r="AEM3" s="84"/>
      <c r="AEN3" s="84"/>
      <c r="AEO3" s="84"/>
      <c r="AEP3" s="84"/>
      <c r="AEQ3" s="84"/>
      <c r="AER3" s="84"/>
      <c r="AES3" s="84"/>
      <c r="AET3" s="84"/>
      <c r="AEU3" s="84"/>
      <c r="AEV3" s="84"/>
      <c r="AEW3" s="84"/>
      <c r="AEX3" s="84"/>
      <c r="AEY3" s="84"/>
      <c r="AEZ3" s="84"/>
      <c r="AFA3" s="84"/>
      <c r="AFB3" s="84"/>
      <c r="AFC3" s="84"/>
      <c r="AFD3" s="84"/>
      <c r="AFE3" s="84"/>
      <c r="AFF3" s="84"/>
      <c r="AFG3" s="84"/>
      <c r="AFH3" s="84"/>
      <c r="AFI3" s="84"/>
      <c r="AFJ3" s="84"/>
      <c r="AFK3" s="84"/>
      <c r="AFL3" s="84"/>
      <c r="AFM3" s="84"/>
      <c r="AFN3" s="84"/>
      <c r="AFO3" s="84"/>
      <c r="AFP3" s="84"/>
      <c r="AFQ3" s="84"/>
      <c r="AFR3" s="84"/>
      <c r="AFS3" s="84"/>
      <c r="AFT3" s="84"/>
      <c r="AFU3" s="84"/>
      <c r="AFV3" s="84"/>
      <c r="AFW3" s="84"/>
      <c r="AFX3" s="84"/>
      <c r="AFY3" s="84"/>
      <c r="AFZ3" s="84"/>
      <c r="AGA3" s="84"/>
      <c r="AGB3" s="84"/>
      <c r="AGC3" s="84"/>
      <c r="AGD3" s="84"/>
      <c r="AGE3" s="84"/>
      <c r="AGF3" s="84"/>
      <c r="AGG3" s="84"/>
      <c r="AGH3" s="84"/>
      <c r="AGI3" s="84"/>
      <c r="AGJ3" s="84"/>
      <c r="AGK3" s="84"/>
      <c r="AGL3" s="84"/>
      <c r="AGM3" s="84"/>
      <c r="AGN3" s="84"/>
      <c r="AGO3" s="84"/>
      <c r="AGP3" s="84"/>
      <c r="AGQ3" s="84"/>
      <c r="AGR3" s="84"/>
      <c r="AGS3" s="84"/>
      <c r="AGT3" s="84"/>
      <c r="AGU3" s="84"/>
      <c r="AGV3" s="84"/>
      <c r="AGW3" s="84"/>
      <c r="AGX3" s="84"/>
      <c r="AGY3" s="84"/>
      <c r="AGZ3" s="84"/>
      <c r="AHA3" s="84"/>
      <c r="AHB3" s="84"/>
      <c r="AHC3" s="84"/>
      <c r="AHD3" s="84"/>
      <c r="AHE3" s="84"/>
      <c r="AHF3" s="84"/>
      <c r="AHG3" s="84"/>
      <c r="AHH3" s="84"/>
      <c r="AHI3" s="84"/>
      <c r="AHJ3" s="84"/>
      <c r="AHK3" s="84"/>
      <c r="AHL3" s="84"/>
      <c r="AHM3" s="84"/>
      <c r="AHN3" s="84"/>
      <c r="AHO3" s="84"/>
      <c r="AHP3" s="84"/>
      <c r="AHQ3" s="84"/>
      <c r="AHR3" s="84"/>
      <c r="AHS3" s="84"/>
      <c r="AHT3" s="84"/>
      <c r="AHU3" s="84"/>
      <c r="AHV3" s="84"/>
      <c r="AHW3" s="84"/>
      <c r="AHX3" s="84"/>
      <c r="AHY3" s="84"/>
      <c r="AHZ3" s="84"/>
      <c r="AIA3" s="84"/>
      <c r="AIB3" s="84"/>
      <c r="AIC3" s="84"/>
      <c r="AID3" s="84"/>
      <c r="AIE3" s="84"/>
      <c r="AIF3" s="84"/>
      <c r="AIG3" s="84"/>
      <c r="AIH3" s="84"/>
      <c r="AII3" s="84"/>
      <c r="AIJ3" s="84"/>
      <c r="AIK3" s="84"/>
      <c r="AIL3" s="84"/>
      <c r="AIM3" s="84"/>
      <c r="AIN3" s="84"/>
      <c r="AIO3" s="84"/>
      <c r="AIP3" s="84"/>
      <c r="AIQ3" s="84"/>
      <c r="AIR3" s="84"/>
      <c r="AIS3" s="84"/>
      <c r="AIT3" s="84"/>
      <c r="AIU3" s="84"/>
      <c r="AIV3" s="84"/>
      <c r="AIW3" s="84"/>
      <c r="AIX3" s="84"/>
      <c r="AIY3" s="84"/>
      <c r="AIZ3" s="84"/>
      <c r="AJA3" s="84"/>
      <c r="AJB3" s="84"/>
      <c r="AJC3" s="84"/>
      <c r="AJD3" s="84"/>
      <c r="AJE3" s="84"/>
      <c r="AJF3" s="84"/>
      <c r="AJG3" s="84"/>
      <c r="AJH3" s="84"/>
      <c r="AJI3" s="84"/>
      <c r="AJJ3" s="84"/>
      <c r="AJK3" s="84"/>
      <c r="AJL3" s="84"/>
      <c r="AJM3" s="84"/>
      <c r="AJN3" s="84"/>
      <c r="AJO3" s="84"/>
      <c r="AJP3" s="84"/>
      <c r="AJQ3" s="84"/>
      <c r="AJR3" s="84"/>
      <c r="AJS3" s="84"/>
      <c r="AJT3" s="84"/>
      <c r="AJU3" s="84"/>
      <c r="AJV3" s="84"/>
      <c r="AJW3" s="84"/>
      <c r="AJX3" s="84"/>
      <c r="AJY3" s="84"/>
      <c r="AJZ3" s="84"/>
      <c r="AKA3" s="84"/>
      <c r="AKB3" s="84"/>
      <c r="AKC3" s="84"/>
      <c r="AKD3" s="84"/>
      <c r="AKE3" s="84"/>
      <c r="AKF3" s="84"/>
      <c r="AKG3" s="84"/>
      <c r="AKH3" s="84"/>
      <c r="AKI3" s="84"/>
      <c r="AKJ3" s="84"/>
      <c r="AKK3" s="84"/>
      <c r="AKL3" s="84"/>
      <c r="AKM3" s="84"/>
      <c r="AKN3" s="84"/>
      <c r="AKO3" s="84"/>
      <c r="AKP3" s="84"/>
      <c r="AKQ3" s="84"/>
      <c r="AKR3" s="84"/>
      <c r="AKS3" s="84"/>
      <c r="AKT3" s="84"/>
      <c r="AKU3" s="84"/>
      <c r="AKV3" s="84"/>
      <c r="AKW3" s="84"/>
      <c r="AKX3" s="84"/>
      <c r="AKY3" s="84"/>
      <c r="AKZ3" s="84"/>
      <c r="ALA3" s="84"/>
      <c r="ALB3" s="84"/>
      <c r="ALC3" s="84"/>
      <c r="ALD3" s="84"/>
      <c r="ALE3" s="84"/>
      <c r="ALF3" s="84"/>
      <c r="ALG3" s="84"/>
      <c r="ALH3" s="84"/>
      <c r="ALI3" s="84"/>
      <c r="ALJ3" s="84"/>
      <c r="ALK3" s="84"/>
      <c r="ALL3" s="84"/>
      <c r="ALM3" s="84"/>
      <c r="ALN3" s="84"/>
      <c r="ALO3" s="84"/>
      <c r="ALP3" s="84"/>
      <c r="ALQ3" s="84"/>
      <c r="ALR3" s="84"/>
      <c r="ALS3" s="84"/>
      <c r="ALT3" s="84"/>
      <c r="ALU3" s="84"/>
      <c r="ALV3" s="84"/>
      <c r="ALW3" s="84"/>
      <c r="ALX3" s="84"/>
      <c r="ALY3" s="84"/>
      <c r="ALZ3" s="84"/>
      <c r="AMA3" s="84"/>
      <c r="AMB3" s="84"/>
      <c r="AMC3" s="84"/>
      <c r="AMD3" s="84"/>
      <c r="AME3" s="84"/>
      <c r="AMF3" s="84"/>
      <c r="AMG3" s="84"/>
      <c r="AMH3" s="84"/>
      <c r="AMI3" s="84"/>
      <c r="AMJ3" s="84"/>
      <c r="AMK3" s="84"/>
      <c r="AML3" s="84"/>
      <c r="AMM3" s="84"/>
      <c r="AMN3" s="84"/>
      <c r="AMO3" s="84"/>
      <c r="AMP3" s="84"/>
      <c r="AMQ3" s="84"/>
      <c r="AMR3" s="84"/>
      <c r="AMS3" s="84"/>
      <c r="AMT3" s="84"/>
      <c r="AMU3" s="84"/>
      <c r="AMV3" s="84"/>
    </row>
    <row r="4" spans="1:1036" s="9" customFormat="1" ht="13.5" thickBot="1" x14ac:dyDescent="0.25">
      <c r="B4" s="10"/>
      <c r="C4" s="11"/>
      <c r="O4" s="80"/>
    </row>
    <row r="5" spans="1:1036" s="71" customFormat="1" ht="13.5" thickBot="1" x14ac:dyDescent="0.25">
      <c r="B5" s="67" t="s">
        <v>7</v>
      </c>
      <c r="C5" s="68" t="str">
        <f>PVC!$C$4</f>
        <v xml:space="preserve">Conducción de desagüe de Igueste de San Andrés </v>
      </c>
      <c r="D5" s="70"/>
      <c r="E5" s="70"/>
    </row>
    <row r="6" spans="1:1036" s="71" customFormat="1" ht="13.5" thickBot="1" x14ac:dyDescent="0.25">
      <c r="B6" s="67" t="s">
        <v>8</v>
      </c>
      <c r="C6" s="68" t="str">
        <f>PVC!$C$5</f>
        <v xml:space="preserve">Ayuntamiento de Santa Cruz de Tenerife </v>
      </c>
      <c r="D6" s="70"/>
      <c r="E6" s="70"/>
      <c r="O6"/>
    </row>
    <row r="7" spans="1:1036" s="72" customFormat="1" ht="13.5" thickBot="1" x14ac:dyDescent="0.25">
      <c r="B7" s="67" t="s">
        <v>324</v>
      </c>
      <c r="C7" s="68" t="str">
        <f>PVC!$C$6</f>
        <v>VM-172-TF</v>
      </c>
      <c r="AD7" s="66"/>
    </row>
    <row r="8" spans="1:1036" s="71" customFormat="1" ht="13.5" thickBot="1" x14ac:dyDescent="0.25">
      <c r="B8" s="67" t="s">
        <v>9</v>
      </c>
      <c r="C8" s="68" t="str">
        <f>PVC!$C$7</f>
        <v xml:space="preserve">38.4.38.0168 </v>
      </c>
      <c r="D8" s="70"/>
      <c r="E8" s="70"/>
    </row>
    <row r="9" spans="1:1036" s="71" customFormat="1" ht="13.5" thickBot="1" x14ac:dyDescent="0.25">
      <c r="B9" s="67" t="s">
        <v>11</v>
      </c>
      <c r="C9" s="68" t="str">
        <f>PVC!$C$8</f>
        <v xml:space="preserve">ARU pretratadas en la ETAR de Igueste de San Andrés </v>
      </c>
      <c r="D9" s="74"/>
      <c r="E9" s="74"/>
      <c r="F9" s="74"/>
      <c r="G9" s="74"/>
      <c r="H9" s="74"/>
      <c r="I9" s="74"/>
      <c r="J9" s="74"/>
      <c r="K9" s="74"/>
      <c r="L9" s="74"/>
      <c r="M9" s="74"/>
      <c r="N9" s="74"/>
      <c r="O9" s="74"/>
      <c r="P9" s="74"/>
      <c r="Q9" s="74"/>
      <c r="R9" s="74"/>
    </row>
    <row r="10" spans="1:1036" s="9" customFormat="1" ht="26.25" x14ac:dyDescent="0.25">
      <c r="B10" s="12" t="s">
        <v>10</v>
      </c>
      <c r="C10" s="8">
        <v>2023</v>
      </c>
    </row>
    <row r="11" spans="1:1036" s="9" customFormat="1" x14ac:dyDescent="0.2">
      <c r="B11" s="10"/>
      <c r="C11" s="11"/>
    </row>
    <row r="12" spans="1:1036" s="9" customFormat="1" ht="43.5" customHeight="1" x14ac:dyDescent="0.2">
      <c r="B12" s="441" t="s">
        <v>578</v>
      </c>
      <c r="C12" s="441"/>
      <c r="D12" s="441"/>
      <c r="E12" s="441"/>
    </row>
    <row r="13" spans="1:1036" s="9" customFormat="1" ht="21" x14ac:dyDescent="0.35">
      <c r="B13" s="267"/>
      <c r="C13" s="268"/>
      <c r="D13" s="268"/>
      <c r="E13" s="268"/>
      <c r="F13" s="267"/>
      <c r="G13" s="267"/>
      <c r="H13" s="267"/>
      <c r="I13" s="267"/>
      <c r="J13" s="267"/>
      <c r="K13" s="267"/>
      <c r="L13" s="267"/>
      <c r="M13" s="267"/>
      <c r="N13" s="267"/>
    </row>
    <row r="14" spans="1:1036" s="9" customFormat="1" ht="21" x14ac:dyDescent="0.35">
      <c r="B14" s="268"/>
      <c r="C14" s="268"/>
      <c r="D14" s="268"/>
      <c r="E14" s="268"/>
    </row>
    <row r="15" spans="1:1036" s="269" customFormat="1" x14ac:dyDescent="0.2"/>
    <row r="16" spans="1:1036" s="269" customFormat="1" x14ac:dyDescent="0.2">
      <c r="B16" s="438" t="s">
        <v>266</v>
      </c>
      <c r="C16" s="438"/>
      <c r="D16" s="438"/>
      <c r="E16" s="438"/>
      <c r="F16" s="438"/>
      <c r="G16" s="438"/>
      <c r="H16" s="438"/>
      <c r="I16" s="438"/>
      <c r="J16" s="438"/>
      <c r="K16" s="438"/>
      <c r="L16" s="438"/>
      <c r="M16" s="438"/>
      <c r="N16" s="438"/>
      <c r="O16" s="438"/>
      <c r="P16" s="270"/>
      <c r="Q16" s="438" t="s">
        <v>267</v>
      </c>
      <c r="R16" s="438"/>
      <c r="S16" s="438"/>
      <c r="T16" s="438"/>
      <c r="U16" s="438"/>
      <c r="V16" s="438"/>
      <c r="W16" s="438"/>
      <c r="X16" s="438"/>
      <c r="Y16" s="438"/>
      <c r="Z16" s="438"/>
      <c r="AA16" s="438"/>
      <c r="AB16" s="438"/>
      <c r="AC16" s="438"/>
      <c r="AD16" s="438"/>
      <c r="AE16" s="270"/>
      <c r="AF16" s="438" t="s">
        <v>268</v>
      </c>
      <c r="AG16" s="438"/>
      <c r="AH16" s="438"/>
      <c r="AI16" s="438"/>
      <c r="AJ16" s="438"/>
      <c r="AK16" s="438"/>
      <c r="AL16" s="438"/>
      <c r="AM16" s="438"/>
      <c r="AN16" s="438"/>
      <c r="AO16" s="438"/>
      <c r="AP16" s="438"/>
      <c r="AQ16" s="438"/>
      <c r="AR16" s="438"/>
      <c r="AS16" s="438"/>
      <c r="AT16" s="270"/>
      <c r="AU16" s="438" t="s">
        <v>269</v>
      </c>
      <c r="AV16" s="438"/>
      <c r="AW16" s="438"/>
      <c r="AX16" s="438"/>
      <c r="AY16" s="438"/>
      <c r="AZ16" s="438"/>
      <c r="BA16" s="438"/>
      <c r="BB16" s="438"/>
      <c r="BC16" s="438"/>
      <c r="BD16" s="438"/>
      <c r="BE16" s="438"/>
      <c r="BF16" s="438"/>
      <c r="BG16" s="438"/>
      <c r="BH16" s="438"/>
    </row>
    <row r="17" spans="2:60" s="269" customFormat="1" x14ac:dyDescent="0.2">
      <c r="B17" s="437" t="s">
        <v>26</v>
      </c>
      <c r="C17" s="442"/>
      <c r="D17" s="431"/>
      <c r="E17" s="432"/>
      <c r="F17" s="432"/>
      <c r="G17" s="432"/>
      <c r="H17" s="432"/>
      <c r="I17" s="432"/>
      <c r="J17" s="432"/>
      <c r="K17" s="432"/>
      <c r="L17" s="432"/>
      <c r="M17" s="432"/>
      <c r="N17" s="432"/>
      <c r="O17" s="433"/>
      <c r="P17" s="270"/>
      <c r="Q17" s="436" t="s">
        <v>26</v>
      </c>
      <c r="R17" s="437"/>
      <c r="S17" s="431">
        <v>45162</v>
      </c>
      <c r="T17" s="432"/>
      <c r="U17" s="432"/>
      <c r="V17" s="432"/>
      <c r="W17" s="432"/>
      <c r="X17" s="432"/>
      <c r="Y17" s="432"/>
      <c r="Z17" s="432"/>
      <c r="AA17" s="432"/>
      <c r="AB17" s="432"/>
      <c r="AC17" s="432"/>
      <c r="AD17" s="433"/>
      <c r="AE17" s="270"/>
      <c r="AF17" s="436" t="s">
        <v>26</v>
      </c>
      <c r="AG17" s="437"/>
      <c r="AH17" s="431">
        <v>45258</v>
      </c>
      <c r="AI17" s="432"/>
      <c r="AJ17" s="432"/>
      <c r="AK17" s="432"/>
      <c r="AL17" s="432"/>
      <c r="AM17" s="432"/>
      <c r="AN17" s="432"/>
      <c r="AO17" s="432"/>
      <c r="AP17" s="432"/>
      <c r="AQ17" s="432"/>
      <c r="AR17" s="432"/>
      <c r="AS17" s="433"/>
      <c r="AT17" s="270"/>
      <c r="AU17" s="436" t="s">
        <v>26</v>
      </c>
      <c r="AV17" s="437"/>
      <c r="AW17" s="431"/>
      <c r="AX17" s="432"/>
      <c r="AY17" s="432"/>
      <c r="AZ17" s="432"/>
      <c r="BA17" s="432"/>
      <c r="BB17" s="432"/>
      <c r="BC17" s="432"/>
      <c r="BD17" s="432"/>
      <c r="BE17" s="432"/>
      <c r="BF17" s="432"/>
      <c r="BG17" s="432"/>
      <c r="BH17" s="433"/>
    </row>
    <row r="18" spans="2:60" s="272" customFormat="1" x14ac:dyDescent="0.2">
      <c r="B18" s="434" t="s">
        <v>435</v>
      </c>
      <c r="C18" s="435"/>
      <c r="D18" s="427" t="s">
        <v>436</v>
      </c>
      <c r="E18" s="428"/>
      <c r="F18" s="421" t="s">
        <v>438</v>
      </c>
      <c r="G18" s="422"/>
      <c r="H18" s="423" t="s">
        <v>440</v>
      </c>
      <c r="I18" s="424"/>
      <c r="J18" s="439" t="s">
        <v>441</v>
      </c>
      <c r="K18" s="439"/>
      <c r="L18" s="429" t="s">
        <v>442</v>
      </c>
      <c r="M18" s="430"/>
      <c r="N18" s="440" t="s">
        <v>443</v>
      </c>
      <c r="O18" s="440"/>
      <c r="P18" s="271"/>
      <c r="Q18" s="434" t="str">
        <f>$B$18</f>
        <v>MR-1</v>
      </c>
      <c r="R18" s="435"/>
      <c r="S18" s="427" t="str">
        <f>$D$18</f>
        <v>MR-2</v>
      </c>
      <c r="T18" s="428"/>
      <c r="U18" s="421" t="str">
        <f>$F$18</f>
        <v>MR-3</v>
      </c>
      <c r="V18" s="422"/>
      <c r="W18" s="423" t="str">
        <f>$H$18</f>
        <v>MR-4</v>
      </c>
      <c r="X18" s="424"/>
      <c r="Y18" s="425" t="str">
        <f>$J$18</f>
        <v>MR-5</v>
      </c>
      <c r="Z18" s="426"/>
      <c r="AA18" s="425" t="str">
        <f>$L$18</f>
        <v>MR-6</v>
      </c>
      <c r="AB18" s="426"/>
      <c r="AC18" s="429" t="str">
        <f>$N$18</f>
        <v>MR-B</v>
      </c>
      <c r="AD18" s="430"/>
      <c r="AE18" s="271"/>
      <c r="AF18" s="434" t="str">
        <f>$B$18</f>
        <v>MR-1</v>
      </c>
      <c r="AG18" s="435"/>
      <c r="AH18" s="427" t="str">
        <f>$D$18</f>
        <v>MR-2</v>
      </c>
      <c r="AI18" s="428"/>
      <c r="AJ18" s="421" t="str">
        <f>$F$18</f>
        <v>MR-3</v>
      </c>
      <c r="AK18" s="422"/>
      <c r="AL18" s="423" t="str">
        <f>$H$18</f>
        <v>MR-4</v>
      </c>
      <c r="AM18" s="424"/>
      <c r="AN18" s="425" t="str">
        <f>$J$18</f>
        <v>MR-5</v>
      </c>
      <c r="AO18" s="426"/>
      <c r="AP18" s="425" t="str">
        <f>$L$18</f>
        <v>MR-6</v>
      </c>
      <c r="AQ18" s="426"/>
      <c r="AR18" s="429" t="str">
        <f>$N$18</f>
        <v>MR-B</v>
      </c>
      <c r="AS18" s="430"/>
      <c r="AT18" s="271"/>
      <c r="AU18" s="434" t="str">
        <f>$B$18</f>
        <v>MR-1</v>
      </c>
      <c r="AV18" s="435"/>
      <c r="AW18" s="427" t="str">
        <f>$D$18</f>
        <v>MR-2</v>
      </c>
      <c r="AX18" s="428"/>
      <c r="AY18" s="421" t="str">
        <f>$F$18</f>
        <v>MR-3</v>
      </c>
      <c r="AZ18" s="422"/>
      <c r="BA18" s="423" t="str">
        <f>$H$18</f>
        <v>MR-4</v>
      </c>
      <c r="BB18" s="424"/>
      <c r="BC18" s="425" t="str">
        <f>$J$18</f>
        <v>MR-5</v>
      </c>
      <c r="BD18" s="426"/>
      <c r="BE18" s="425" t="str">
        <f>$L$18</f>
        <v>MR-6</v>
      </c>
      <c r="BF18" s="426"/>
      <c r="BG18" s="429" t="str">
        <f>$N$18</f>
        <v>MR-B</v>
      </c>
      <c r="BH18" s="430"/>
    </row>
    <row r="19" spans="2:60" s="274" customFormat="1" ht="99" customHeight="1" x14ac:dyDescent="0.2">
      <c r="B19" s="419" t="str">
        <f>'2023 Aguas Receptoras ETAR '!D18</f>
        <v>En el difusor en punta de la conducción de desagüe 
X: 387.407
Y: 3.155.581</v>
      </c>
      <c r="C19" s="420"/>
      <c r="D19" s="419" t="str">
        <f>'2023 Aguas Receptoras ETAR '!F18</f>
        <v>Próximo a la costa a la altura de la Playa de El Llano.
X: 387.862
Y: 3.155.646</v>
      </c>
      <c r="E19" s="420"/>
      <c r="F19" s="419" t="str">
        <f>'2023 Aguas Receptoras ETAR '!H18</f>
        <v>En dirección sureste con respecto al extremo final de la conducción, coincidiendo con el borde inferior de la pradera de Cymodocea nodosa.
X: 387.449
Y: 3.155.448</v>
      </c>
      <c r="G19" s="420"/>
      <c r="H19" s="419" t="str">
        <f>'2023 Aguas Receptoras ETAR '!J18</f>
        <v>Punto de control a 1 km de distancia en dirección aproximada ESE del punto de vertido.
X: 387.453
Y: 3.155.281</v>
      </c>
      <c r="I19" s="420"/>
      <c r="J19" s="419" t="str">
        <f>'2023 Aguas Receptoras ETAR '!L18</f>
        <v>En el difusor en punta de la conducción de desagüe 
X: 387.407
Y: 3.155.581</v>
      </c>
      <c r="K19" s="420"/>
      <c r="L19" s="419" t="str">
        <f>'2023 Aguas Receptoras ETAR '!N18</f>
        <v>Próximo a la costa a la altura de la Playa de El Llano.
X: 387.862
Y: 3.155.646</v>
      </c>
      <c r="M19" s="420"/>
      <c r="N19" s="419" t="str">
        <f>'2023 Aguas Receptoras ETAR '!P18</f>
        <v>En dirección sureste con respecto al extremo final de la conducción, coincidiendo con el borde inferior de la pradera de Cymodocea nodosa.
X: 387.449
Y: 3.155.448</v>
      </c>
      <c r="O19" s="420"/>
      <c r="P19" s="273"/>
      <c r="Q19" s="419" t="str">
        <f>$B$19</f>
        <v>En el difusor en punta de la conducción de desagüe 
X: 387.407
Y: 3.155.581</v>
      </c>
      <c r="R19" s="420"/>
      <c r="S19" s="419" t="str">
        <f>$D$19</f>
        <v>Próximo a la costa a la altura de la Playa de El Llano.
X: 387.862
Y: 3.155.646</v>
      </c>
      <c r="T19" s="420"/>
      <c r="U19" s="419" t="str">
        <f>$F$19</f>
        <v>En dirección sureste con respecto al extremo final de la conducción, coincidiendo con el borde inferior de la pradera de Cymodocea nodosa.
X: 387.449
Y: 3.155.448</v>
      </c>
      <c r="V19" s="420"/>
      <c r="W19" s="419" t="str">
        <f>$H$19</f>
        <v>Punto de control a 1 km de distancia en dirección aproximada ESE del punto de vertido.
X: 387.453
Y: 3.155.281</v>
      </c>
      <c r="X19" s="420"/>
      <c r="Y19" s="419" t="str">
        <f>$J$19</f>
        <v>En el difusor en punta de la conducción de desagüe 
X: 387.407
Y: 3.155.581</v>
      </c>
      <c r="Z19" s="420"/>
      <c r="AA19" s="419" t="str">
        <f>$L$19</f>
        <v>Próximo a la costa a la altura de la Playa de El Llano.
X: 387.862
Y: 3.155.646</v>
      </c>
      <c r="AB19" s="420"/>
      <c r="AC19" s="419" t="str">
        <f>$N$19</f>
        <v>En dirección sureste con respecto al extremo final de la conducción, coincidiendo con el borde inferior de la pradera de Cymodocea nodosa.
X: 387.449
Y: 3.155.448</v>
      </c>
      <c r="AD19" s="420"/>
      <c r="AE19" s="273"/>
      <c r="AF19" s="419" t="str">
        <f>$B$19</f>
        <v>En el difusor en punta de la conducción de desagüe 
X: 387.407
Y: 3.155.581</v>
      </c>
      <c r="AG19" s="420"/>
      <c r="AH19" s="419" t="str">
        <f>$D$19</f>
        <v>Próximo a la costa a la altura de la Playa de El Llano.
X: 387.862
Y: 3.155.646</v>
      </c>
      <c r="AI19" s="420"/>
      <c r="AJ19" s="419" t="str">
        <f>$F$19</f>
        <v>En dirección sureste con respecto al extremo final de la conducción, coincidiendo con el borde inferior de la pradera de Cymodocea nodosa.
X: 387.449
Y: 3.155.448</v>
      </c>
      <c r="AK19" s="420"/>
      <c r="AL19" s="419" t="str">
        <f>$H$19</f>
        <v>Punto de control a 1 km de distancia en dirección aproximada ESE del punto de vertido.
X: 387.453
Y: 3.155.281</v>
      </c>
      <c r="AM19" s="420"/>
      <c r="AN19" s="419" t="str">
        <f>$J$19</f>
        <v>En el difusor en punta de la conducción de desagüe 
X: 387.407
Y: 3.155.581</v>
      </c>
      <c r="AO19" s="420"/>
      <c r="AP19" s="419" t="str">
        <f>$L$19</f>
        <v>Próximo a la costa a la altura de la Playa de El Llano.
X: 387.862
Y: 3.155.646</v>
      </c>
      <c r="AQ19" s="420"/>
      <c r="AR19" s="419" t="str">
        <f>$N$19</f>
        <v>En dirección sureste con respecto al extremo final de la conducción, coincidiendo con el borde inferior de la pradera de Cymodocea nodosa.
X: 387.449
Y: 3.155.448</v>
      </c>
      <c r="AS19" s="420"/>
      <c r="AT19" s="273"/>
      <c r="AU19" s="419" t="str">
        <f>$B$19</f>
        <v>En el difusor en punta de la conducción de desagüe 
X: 387.407
Y: 3.155.581</v>
      </c>
      <c r="AV19" s="420"/>
      <c r="AW19" s="419" t="str">
        <f>$D$19</f>
        <v>Próximo a la costa a la altura de la Playa de El Llano.
X: 387.862
Y: 3.155.646</v>
      </c>
      <c r="AX19" s="420"/>
      <c r="AY19" s="419" t="str">
        <f>$F$19</f>
        <v>En dirección sureste con respecto al extremo final de la conducción, coincidiendo con el borde inferior de la pradera de Cymodocea nodosa.
X: 387.449
Y: 3.155.448</v>
      </c>
      <c r="AZ19" s="420"/>
      <c r="BA19" s="419" t="str">
        <f>$H$19</f>
        <v>Punto de control a 1 km de distancia en dirección aproximada ESE del punto de vertido.
X: 387.453
Y: 3.155.281</v>
      </c>
      <c r="BB19" s="420"/>
      <c r="BC19" s="419" t="str">
        <f>$J$19</f>
        <v>En el difusor en punta de la conducción de desagüe 
X: 387.407
Y: 3.155.581</v>
      </c>
      <c r="BD19" s="420"/>
      <c r="BE19" s="419" t="str">
        <f>$L$19</f>
        <v>Próximo a la costa a la altura de la Playa de El Llano.
X: 387.862
Y: 3.155.646</v>
      </c>
      <c r="BF19" s="420"/>
      <c r="BG19" s="419" t="str">
        <f>$N$19</f>
        <v>En dirección sureste con respecto al extremo final de la conducción, coincidiendo con el borde inferior de la pradera de Cymodocea nodosa.
X: 387.449
Y: 3.155.448</v>
      </c>
      <c r="BH19" s="420"/>
    </row>
    <row r="20" spans="2:60" s="279" customFormat="1" x14ac:dyDescent="0.2">
      <c r="B20" s="275" t="s">
        <v>270</v>
      </c>
      <c r="C20" s="276" t="s">
        <v>272</v>
      </c>
      <c r="D20" s="275" t="str">
        <f>$B$20</f>
        <v xml:space="preserve">Profundidad </v>
      </c>
      <c r="E20" s="277" t="str">
        <f>$C$20</f>
        <v>pH</v>
      </c>
      <c r="F20" s="275" t="str">
        <f t="shared" ref="F20" si="0">$B$20</f>
        <v xml:space="preserve">Profundidad </v>
      </c>
      <c r="G20" s="277" t="str">
        <f t="shared" ref="G20" si="1">$C$20</f>
        <v>pH</v>
      </c>
      <c r="H20" s="275" t="str">
        <f t="shared" ref="H20" si="2">$B$20</f>
        <v xml:space="preserve">Profundidad </v>
      </c>
      <c r="I20" s="277" t="str">
        <f t="shared" ref="I20" si="3">$C$20</f>
        <v>pH</v>
      </c>
      <c r="J20" s="275" t="str">
        <f>$B$20</f>
        <v xml:space="preserve">Profundidad </v>
      </c>
      <c r="K20" s="277" t="str">
        <f>$C$20</f>
        <v>pH</v>
      </c>
      <c r="L20" s="275" t="str">
        <f>$B$20</f>
        <v xml:space="preserve">Profundidad </v>
      </c>
      <c r="M20" s="277" t="str">
        <f>$C$20</f>
        <v>pH</v>
      </c>
      <c r="N20" s="275" t="str">
        <f>$B$20</f>
        <v xml:space="preserve">Profundidad </v>
      </c>
      <c r="O20" s="277" t="str">
        <f>$C$20</f>
        <v>pH</v>
      </c>
      <c r="P20" s="278"/>
      <c r="Q20" s="275" t="str">
        <f>$B$20</f>
        <v xml:space="preserve">Profundidad </v>
      </c>
      <c r="R20" s="277" t="str">
        <f>$C$20</f>
        <v>pH</v>
      </c>
      <c r="S20" s="275" t="str">
        <f>$B$20</f>
        <v xml:space="preserve">Profundidad </v>
      </c>
      <c r="T20" s="277" t="str">
        <f>$C$20</f>
        <v>pH</v>
      </c>
      <c r="U20" s="275" t="str">
        <f t="shared" ref="U20" si="4">$B$20</f>
        <v xml:space="preserve">Profundidad </v>
      </c>
      <c r="V20" s="277" t="str">
        <f t="shared" ref="V20" si="5">$C$20</f>
        <v>pH</v>
      </c>
      <c r="W20" s="275" t="str">
        <f t="shared" ref="W20" si="6">$B$20</f>
        <v xml:space="preserve">Profundidad </v>
      </c>
      <c r="X20" s="277" t="str">
        <f t="shared" ref="X20" si="7">$C$20</f>
        <v>pH</v>
      </c>
      <c r="Y20" s="275" t="str">
        <f>$B$20</f>
        <v xml:space="preserve">Profundidad </v>
      </c>
      <c r="Z20" s="277" t="str">
        <f>$C$20</f>
        <v>pH</v>
      </c>
      <c r="AA20" s="275" t="str">
        <f>$B$20</f>
        <v xml:space="preserve">Profundidad </v>
      </c>
      <c r="AB20" s="277" t="str">
        <f>$C$20</f>
        <v>pH</v>
      </c>
      <c r="AC20" s="275" t="str">
        <f>$B$20</f>
        <v xml:space="preserve">Profundidad </v>
      </c>
      <c r="AD20" s="277" t="str">
        <f>$C$20</f>
        <v>pH</v>
      </c>
      <c r="AE20" s="278"/>
      <c r="AF20" s="275" t="str">
        <f>$B$20</f>
        <v xml:space="preserve">Profundidad </v>
      </c>
      <c r="AG20" s="277" t="str">
        <f>$C$20</f>
        <v>pH</v>
      </c>
      <c r="AH20" s="275" t="str">
        <f>$B$20</f>
        <v xml:space="preserve">Profundidad </v>
      </c>
      <c r="AI20" s="277" t="str">
        <f>$C$20</f>
        <v>pH</v>
      </c>
      <c r="AJ20" s="275" t="str">
        <f t="shared" ref="AJ20" si="8">$B$20</f>
        <v xml:space="preserve">Profundidad </v>
      </c>
      <c r="AK20" s="277" t="str">
        <f t="shared" ref="AK20" si="9">$C$20</f>
        <v>pH</v>
      </c>
      <c r="AL20" s="275" t="str">
        <f t="shared" ref="AL20" si="10">$B$20</f>
        <v xml:space="preserve">Profundidad </v>
      </c>
      <c r="AM20" s="277" t="str">
        <f t="shared" ref="AM20" si="11">$C$20</f>
        <v>pH</v>
      </c>
      <c r="AN20" s="275" t="str">
        <f>$B$20</f>
        <v xml:space="preserve">Profundidad </v>
      </c>
      <c r="AO20" s="277" t="str">
        <f>$C$20</f>
        <v>pH</v>
      </c>
      <c r="AP20" s="275" t="str">
        <f>$B$20</f>
        <v xml:space="preserve">Profundidad </v>
      </c>
      <c r="AQ20" s="277" t="str">
        <f>$C$20</f>
        <v>pH</v>
      </c>
      <c r="AR20" s="275" t="str">
        <f>$B$20</f>
        <v xml:space="preserve">Profundidad </v>
      </c>
      <c r="AS20" s="277" t="str">
        <f>$C$20</f>
        <v>pH</v>
      </c>
      <c r="AT20" s="278"/>
      <c r="AU20" s="275" t="str">
        <f>$B$20</f>
        <v xml:space="preserve">Profundidad </v>
      </c>
      <c r="AV20" s="277" t="str">
        <f>$C$20</f>
        <v>pH</v>
      </c>
      <c r="AW20" s="275" t="str">
        <f>$B$20</f>
        <v xml:space="preserve">Profundidad </v>
      </c>
      <c r="AX20" s="277" t="str">
        <f>$C$20</f>
        <v>pH</v>
      </c>
      <c r="AY20" s="275" t="str">
        <f t="shared" ref="AY20" si="12">$B$20</f>
        <v xml:space="preserve">Profundidad </v>
      </c>
      <c r="AZ20" s="277" t="str">
        <f t="shared" ref="AZ20" si="13">$C$20</f>
        <v>pH</v>
      </c>
      <c r="BA20" s="275" t="str">
        <f t="shared" ref="BA20" si="14">$B$20</f>
        <v xml:space="preserve">Profundidad </v>
      </c>
      <c r="BB20" s="277" t="str">
        <f t="shared" ref="BB20" si="15">$C$20</f>
        <v>pH</v>
      </c>
      <c r="BC20" s="275" t="str">
        <f>$B$20</f>
        <v xml:space="preserve">Profundidad </v>
      </c>
      <c r="BD20" s="277" t="str">
        <f>$C$20</f>
        <v>pH</v>
      </c>
      <c r="BE20" s="275" t="str">
        <f>$B$20</f>
        <v xml:space="preserve">Profundidad </v>
      </c>
      <c r="BF20" s="277" t="str">
        <f>$C$20</f>
        <v>pH</v>
      </c>
      <c r="BG20" s="275" t="str">
        <f>$B$20</f>
        <v xml:space="preserve">Profundidad </v>
      </c>
      <c r="BH20" s="277" t="str">
        <f>$C$20</f>
        <v>pH</v>
      </c>
    </row>
    <row r="21" spans="2:60" s="269" customFormat="1" x14ac:dyDescent="0.2">
      <c r="B21" s="99">
        <v>1</v>
      </c>
      <c r="C21" s="100">
        <v>8.1</v>
      </c>
      <c r="D21" s="99">
        <v>1</v>
      </c>
      <c r="E21" s="100">
        <v>8.1</v>
      </c>
      <c r="F21" s="99">
        <v>1</v>
      </c>
      <c r="G21" s="100">
        <v>8</v>
      </c>
      <c r="H21" s="99">
        <v>1</v>
      </c>
      <c r="I21" s="100">
        <v>8</v>
      </c>
      <c r="J21" s="99">
        <v>1</v>
      </c>
      <c r="K21" s="100">
        <v>7.9</v>
      </c>
      <c r="L21" s="99">
        <v>1</v>
      </c>
      <c r="M21" s="100">
        <v>7.9</v>
      </c>
      <c r="N21" s="99">
        <v>1</v>
      </c>
      <c r="O21" s="100">
        <v>8</v>
      </c>
      <c r="Q21" s="99">
        <v>1</v>
      </c>
      <c r="R21" s="100">
        <v>8.1</v>
      </c>
      <c r="S21" s="99">
        <v>1</v>
      </c>
      <c r="T21" s="100">
        <v>8</v>
      </c>
      <c r="U21" s="99">
        <v>1</v>
      </c>
      <c r="V21" s="100">
        <v>8</v>
      </c>
      <c r="W21" s="99">
        <v>1</v>
      </c>
      <c r="X21" s="100">
        <v>8</v>
      </c>
      <c r="Y21" s="99">
        <v>1</v>
      </c>
      <c r="Z21" s="100">
        <v>8.1</v>
      </c>
      <c r="AA21" s="99">
        <v>1</v>
      </c>
      <c r="AB21" s="100">
        <v>8</v>
      </c>
      <c r="AC21" s="99">
        <v>1</v>
      </c>
      <c r="AD21" s="100">
        <v>8.1</v>
      </c>
      <c r="AF21" s="99">
        <v>1</v>
      </c>
      <c r="AG21" s="100">
        <v>8</v>
      </c>
      <c r="AH21" s="99">
        <v>1</v>
      </c>
      <c r="AI21" s="100">
        <v>8.1</v>
      </c>
      <c r="AJ21" s="99">
        <v>1</v>
      </c>
      <c r="AK21" s="100">
        <v>8.1</v>
      </c>
      <c r="AL21" s="99">
        <v>1</v>
      </c>
      <c r="AM21" s="100">
        <v>8.1</v>
      </c>
      <c r="AN21" s="99">
        <v>1</v>
      </c>
      <c r="AO21" s="100">
        <v>8.1</v>
      </c>
      <c r="AP21" s="99">
        <v>1</v>
      </c>
      <c r="AQ21" s="100">
        <v>8</v>
      </c>
      <c r="AR21" s="99">
        <v>1</v>
      </c>
      <c r="AS21" s="100">
        <v>8</v>
      </c>
      <c r="AU21" s="99"/>
      <c r="AV21" s="100"/>
      <c r="AW21" s="99"/>
      <c r="AX21" s="100"/>
      <c r="AY21" s="99"/>
      <c r="AZ21" s="100"/>
      <c r="BA21" s="99"/>
      <c r="BB21" s="100"/>
      <c r="BC21" s="99"/>
      <c r="BD21" s="100"/>
      <c r="BE21" s="99"/>
      <c r="BF21" s="100"/>
      <c r="BG21" s="99"/>
      <c r="BH21" s="100"/>
    </row>
    <row r="22" spans="2:60" s="269" customFormat="1" x14ac:dyDescent="0.2">
      <c r="B22" s="99">
        <v>2</v>
      </c>
      <c r="C22" s="100">
        <v>8.1</v>
      </c>
      <c r="D22" s="99">
        <v>2</v>
      </c>
      <c r="E22" s="100">
        <v>8.1</v>
      </c>
      <c r="F22" s="99">
        <v>2</v>
      </c>
      <c r="G22" s="100">
        <v>8</v>
      </c>
      <c r="H22" s="99">
        <v>2</v>
      </c>
      <c r="I22" s="100">
        <v>8</v>
      </c>
      <c r="J22" s="99">
        <v>2</v>
      </c>
      <c r="K22" s="100">
        <v>8</v>
      </c>
      <c r="L22" s="99">
        <v>2</v>
      </c>
      <c r="M22" s="100">
        <v>8.1</v>
      </c>
      <c r="N22" s="99">
        <v>2</v>
      </c>
      <c r="O22" s="100">
        <v>8</v>
      </c>
      <c r="Q22" s="99">
        <v>2</v>
      </c>
      <c r="R22" s="100">
        <v>8.1</v>
      </c>
      <c r="S22" s="99">
        <v>2</v>
      </c>
      <c r="T22" s="100">
        <v>8.1</v>
      </c>
      <c r="U22" s="99">
        <v>2</v>
      </c>
      <c r="V22" s="100">
        <v>8.1</v>
      </c>
      <c r="W22" s="99">
        <v>2</v>
      </c>
      <c r="X22" s="100">
        <v>8</v>
      </c>
      <c r="Y22" s="99">
        <v>2</v>
      </c>
      <c r="Z22" s="100">
        <v>8.1</v>
      </c>
      <c r="AA22" s="99">
        <v>2</v>
      </c>
      <c r="AB22" s="100">
        <v>8.1</v>
      </c>
      <c r="AC22" s="99">
        <v>2</v>
      </c>
      <c r="AD22" s="100">
        <v>8.1</v>
      </c>
      <c r="AF22" s="99">
        <v>2</v>
      </c>
      <c r="AG22" s="100">
        <v>8</v>
      </c>
      <c r="AH22" s="99">
        <v>2</v>
      </c>
      <c r="AI22" s="100">
        <v>8.1</v>
      </c>
      <c r="AJ22" s="99">
        <v>2</v>
      </c>
      <c r="AK22" s="100">
        <v>8.1</v>
      </c>
      <c r="AL22" s="99">
        <v>2</v>
      </c>
      <c r="AM22" s="100">
        <v>8.1</v>
      </c>
      <c r="AN22" s="99">
        <v>2</v>
      </c>
      <c r="AO22" s="100">
        <v>8.1</v>
      </c>
      <c r="AP22" s="99">
        <v>2</v>
      </c>
      <c r="AQ22" s="100">
        <v>8</v>
      </c>
      <c r="AR22" s="99">
        <v>2</v>
      </c>
      <c r="AS22" s="100">
        <v>8</v>
      </c>
      <c r="AU22" s="99"/>
      <c r="AV22" s="100"/>
      <c r="AW22" s="99"/>
      <c r="AX22" s="100"/>
      <c r="AY22" s="99"/>
      <c r="AZ22" s="100"/>
      <c r="BA22" s="99"/>
      <c r="BB22" s="100"/>
      <c r="BC22" s="99"/>
      <c r="BD22" s="100"/>
      <c r="BE22" s="99"/>
      <c r="BF22" s="100"/>
      <c r="BG22" s="99"/>
      <c r="BH22" s="100"/>
    </row>
    <row r="23" spans="2:60" s="269" customFormat="1" x14ac:dyDescent="0.2">
      <c r="B23" s="99">
        <v>3</v>
      </c>
      <c r="C23" s="100">
        <v>8.1</v>
      </c>
      <c r="D23" s="99">
        <v>3</v>
      </c>
      <c r="E23" s="100">
        <v>8.1</v>
      </c>
      <c r="F23" s="99">
        <v>3</v>
      </c>
      <c r="G23" s="100">
        <v>8.1</v>
      </c>
      <c r="H23" s="99">
        <v>3</v>
      </c>
      <c r="I23" s="100">
        <v>8</v>
      </c>
      <c r="J23" s="99">
        <v>3</v>
      </c>
      <c r="K23" s="100">
        <v>8</v>
      </c>
      <c r="L23" s="99">
        <v>3</v>
      </c>
      <c r="M23" s="100">
        <v>8.1</v>
      </c>
      <c r="N23" s="99">
        <v>3</v>
      </c>
      <c r="O23" s="100">
        <v>8</v>
      </c>
      <c r="Q23" s="99">
        <v>3</v>
      </c>
      <c r="R23" s="100">
        <v>8.1</v>
      </c>
      <c r="S23" s="99">
        <v>3</v>
      </c>
      <c r="T23" s="100">
        <v>8.1</v>
      </c>
      <c r="U23" s="99">
        <v>3</v>
      </c>
      <c r="V23" s="100">
        <v>8.1</v>
      </c>
      <c r="W23" s="99">
        <v>3</v>
      </c>
      <c r="X23" s="100">
        <v>8.1</v>
      </c>
      <c r="Y23" s="99">
        <v>3</v>
      </c>
      <c r="Z23" s="100">
        <v>8.1999999999999993</v>
      </c>
      <c r="AA23" s="99">
        <v>3</v>
      </c>
      <c r="AB23" s="100">
        <v>8.1</v>
      </c>
      <c r="AC23" s="99">
        <v>3</v>
      </c>
      <c r="AD23" s="100">
        <v>8.1</v>
      </c>
      <c r="AF23" s="99">
        <v>3</v>
      </c>
      <c r="AG23" s="100">
        <v>8.1</v>
      </c>
      <c r="AH23" s="99">
        <v>3</v>
      </c>
      <c r="AI23" s="100">
        <v>8.1</v>
      </c>
      <c r="AJ23" s="99">
        <v>3</v>
      </c>
      <c r="AK23" s="100">
        <v>8.1</v>
      </c>
      <c r="AL23" s="99">
        <v>3</v>
      </c>
      <c r="AM23" s="100">
        <v>8.1</v>
      </c>
      <c r="AN23" s="99">
        <v>3</v>
      </c>
      <c r="AO23" s="100">
        <v>8.1</v>
      </c>
      <c r="AP23" s="99">
        <v>3</v>
      </c>
      <c r="AQ23" s="100">
        <v>8.1</v>
      </c>
      <c r="AR23" s="99">
        <v>3</v>
      </c>
      <c r="AS23" s="100">
        <v>8.1</v>
      </c>
      <c r="AU23" s="99"/>
      <c r="AV23" s="100"/>
      <c r="AW23" s="99"/>
      <c r="AX23" s="100"/>
      <c r="AY23" s="99"/>
      <c r="AZ23" s="100"/>
      <c r="BA23" s="99"/>
      <c r="BB23" s="100"/>
      <c r="BC23" s="99"/>
      <c r="BD23" s="100"/>
      <c r="BE23" s="99"/>
      <c r="BF23" s="100"/>
      <c r="BG23" s="99"/>
      <c r="BH23" s="100"/>
    </row>
    <row r="24" spans="2:60" s="269" customFormat="1" x14ac:dyDescent="0.2">
      <c r="B24" s="99">
        <v>4</v>
      </c>
      <c r="C24" s="100">
        <v>8.1</v>
      </c>
      <c r="D24" s="99">
        <v>4</v>
      </c>
      <c r="E24" s="100">
        <v>8.1</v>
      </c>
      <c r="F24" s="99">
        <v>4</v>
      </c>
      <c r="G24" s="100">
        <v>8.1</v>
      </c>
      <c r="H24" s="99">
        <v>4</v>
      </c>
      <c r="I24" s="100">
        <v>8</v>
      </c>
      <c r="J24" s="99">
        <v>4</v>
      </c>
      <c r="K24" s="100">
        <v>8</v>
      </c>
      <c r="L24" s="99">
        <v>4</v>
      </c>
      <c r="M24" s="100">
        <v>8.1999999999999993</v>
      </c>
      <c r="N24" s="99">
        <v>4</v>
      </c>
      <c r="O24" s="100">
        <v>8.1</v>
      </c>
      <c r="Q24" s="99">
        <v>4</v>
      </c>
      <c r="R24" s="100">
        <v>8.1</v>
      </c>
      <c r="S24" s="99">
        <v>4</v>
      </c>
      <c r="T24" s="100">
        <v>8.1</v>
      </c>
      <c r="U24" s="99"/>
      <c r="V24" s="100"/>
      <c r="W24" s="99">
        <v>4</v>
      </c>
      <c r="X24" s="100">
        <v>8.1</v>
      </c>
      <c r="Y24" s="99">
        <v>4</v>
      </c>
      <c r="Z24" s="100">
        <v>8.1999999999999993</v>
      </c>
      <c r="AA24" s="99">
        <v>4</v>
      </c>
      <c r="AB24" s="100">
        <v>8.1999999999999993</v>
      </c>
      <c r="AC24" s="99">
        <v>4</v>
      </c>
      <c r="AD24" s="100">
        <v>8.1999999999999993</v>
      </c>
      <c r="AF24" s="99">
        <v>4</v>
      </c>
      <c r="AG24" s="100">
        <v>8.1</v>
      </c>
      <c r="AH24" s="99"/>
      <c r="AI24" s="100"/>
      <c r="AJ24" s="99"/>
      <c r="AK24" s="100"/>
      <c r="AL24" s="99">
        <v>4</v>
      </c>
      <c r="AM24" s="100">
        <v>8.1</v>
      </c>
      <c r="AN24" s="99">
        <v>4</v>
      </c>
      <c r="AO24" s="100">
        <v>8.1</v>
      </c>
      <c r="AP24" s="99">
        <v>4</v>
      </c>
      <c r="AQ24" s="100">
        <v>8.1</v>
      </c>
      <c r="AR24" s="99">
        <v>4</v>
      </c>
      <c r="AS24" s="100">
        <v>8.1</v>
      </c>
      <c r="AU24" s="99"/>
      <c r="AV24" s="100"/>
      <c r="AW24" s="99"/>
      <c r="AX24" s="100"/>
      <c r="AY24" s="99"/>
      <c r="AZ24" s="100"/>
      <c r="BA24" s="99"/>
      <c r="BB24" s="100"/>
      <c r="BC24" s="99"/>
      <c r="BD24" s="100"/>
      <c r="BE24" s="99"/>
      <c r="BF24" s="100"/>
      <c r="BG24" s="99"/>
      <c r="BH24" s="100"/>
    </row>
    <row r="25" spans="2:60" s="269" customFormat="1" x14ac:dyDescent="0.2">
      <c r="B25" s="99">
        <v>5</v>
      </c>
      <c r="C25" s="100">
        <v>8.1</v>
      </c>
      <c r="D25" s="99"/>
      <c r="E25" s="100"/>
      <c r="F25" s="99"/>
      <c r="G25" s="100"/>
      <c r="H25" s="99">
        <v>5</v>
      </c>
      <c r="I25" s="100">
        <v>8</v>
      </c>
      <c r="J25" s="99">
        <v>5</v>
      </c>
      <c r="K25" s="100">
        <v>8</v>
      </c>
      <c r="L25" s="99">
        <v>5</v>
      </c>
      <c r="M25" s="100">
        <v>8.1999999999999993</v>
      </c>
      <c r="N25" s="99">
        <v>5</v>
      </c>
      <c r="O25" s="100">
        <v>8.1</v>
      </c>
      <c r="Q25" s="99">
        <v>5</v>
      </c>
      <c r="R25" s="100">
        <v>8.1999999999999993</v>
      </c>
      <c r="S25" s="99"/>
      <c r="T25" s="100"/>
      <c r="U25" s="99"/>
      <c r="V25" s="100"/>
      <c r="W25" s="99">
        <v>5</v>
      </c>
      <c r="X25" s="100">
        <v>8.1</v>
      </c>
      <c r="Y25" s="99">
        <v>5</v>
      </c>
      <c r="Z25" s="100">
        <v>8.1999999999999993</v>
      </c>
      <c r="AA25" s="99">
        <v>5</v>
      </c>
      <c r="AB25" s="100">
        <v>8.1999999999999993</v>
      </c>
      <c r="AC25" s="99">
        <v>5</v>
      </c>
      <c r="AD25" s="100">
        <v>8.1999999999999993</v>
      </c>
      <c r="AF25" s="99"/>
      <c r="AG25" s="100"/>
      <c r="AH25" s="99"/>
      <c r="AI25" s="100"/>
      <c r="AJ25" s="99"/>
      <c r="AK25" s="100"/>
      <c r="AL25" s="99">
        <v>5</v>
      </c>
      <c r="AM25" s="100">
        <v>8.1</v>
      </c>
      <c r="AN25" s="99">
        <v>5</v>
      </c>
      <c r="AO25" s="100">
        <v>8.1</v>
      </c>
      <c r="AP25" s="99">
        <v>5</v>
      </c>
      <c r="AQ25" s="100">
        <v>8.1</v>
      </c>
      <c r="AR25" s="99">
        <v>5</v>
      </c>
      <c r="AS25" s="100">
        <v>8.1</v>
      </c>
      <c r="AU25" s="99"/>
      <c r="AV25" s="100"/>
      <c r="AW25" s="99"/>
      <c r="AX25" s="100"/>
      <c r="AY25" s="99"/>
      <c r="AZ25" s="100"/>
      <c r="BA25" s="99"/>
      <c r="BB25" s="100"/>
      <c r="BC25" s="99"/>
      <c r="BD25" s="100"/>
      <c r="BE25" s="99"/>
      <c r="BF25" s="100"/>
      <c r="BG25" s="99"/>
      <c r="BH25" s="100"/>
    </row>
    <row r="26" spans="2:60" s="269" customFormat="1" x14ac:dyDescent="0.2">
      <c r="B26" s="99"/>
      <c r="C26" s="100"/>
      <c r="D26" s="99"/>
      <c r="E26" s="100"/>
      <c r="F26" s="99"/>
      <c r="G26" s="100"/>
      <c r="H26" s="99">
        <v>6</v>
      </c>
      <c r="I26" s="100">
        <v>8</v>
      </c>
      <c r="J26" s="99">
        <v>6</v>
      </c>
      <c r="K26" s="100">
        <v>8.1</v>
      </c>
      <c r="L26" s="99">
        <v>6</v>
      </c>
      <c r="M26" s="100">
        <v>8.1999999999999993</v>
      </c>
      <c r="N26" s="99">
        <v>6</v>
      </c>
      <c r="O26" s="100">
        <v>8.1</v>
      </c>
      <c r="Q26" s="99">
        <v>6</v>
      </c>
      <c r="R26" s="100">
        <v>8.1999999999999993</v>
      </c>
      <c r="S26" s="99"/>
      <c r="T26" s="100"/>
      <c r="U26" s="99"/>
      <c r="V26" s="100"/>
      <c r="W26" s="99">
        <v>6</v>
      </c>
      <c r="X26" s="100">
        <v>8.1</v>
      </c>
      <c r="Y26" s="99">
        <v>6</v>
      </c>
      <c r="Z26" s="100">
        <v>8.1999999999999993</v>
      </c>
      <c r="AA26" s="99">
        <v>6</v>
      </c>
      <c r="AB26" s="100">
        <v>8.1999999999999993</v>
      </c>
      <c r="AC26" s="99">
        <v>6</v>
      </c>
      <c r="AD26" s="100">
        <v>8.1999999999999993</v>
      </c>
      <c r="AF26" s="99"/>
      <c r="AG26" s="100"/>
      <c r="AH26" s="99"/>
      <c r="AI26" s="100"/>
      <c r="AJ26" s="99"/>
      <c r="AK26" s="100"/>
      <c r="AL26" s="99">
        <v>6</v>
      </c>
      <c r="AM26" s="100">
        <v>8.1</v>
      </c>
      <c r="AN26" s="99">
        <v>6</v>
      </c>
      <c r="AO26" s="100">
        <v>8.1</v>
      </c>
      <c r="AP26" s="99">
        <v>6</v>
      </c>
      <c r="AQ26" s="100">
        <v>8.1</v>
      </c>
      <c r="AR26" s="99">
        <v>6</v>
      </c>
      <c r="AS26" s="100">
        <v>8.1</v>
      </c>
      <c r="AU26" s="99"/>
      <c r="AV26" s="100"/>
      <c r="AW26" s="99"/>
      <c r="AX26" s="100"/>
      <c r="AY26" s="99"/>
      <c r="AZ26" s="100"/>
      <c r="BA26" s="99"/>
      <c r="BB26" s="100"/>
      <c r="BC26" s="99"/>
      <c r="BD26" s="100"/>
      <c r="BE26" s="99"/>
      <c r="BF26" s="100"/>
      <c r="BG26" s="99"/>
      <c r="BH26" s="100"/>
    </row>
    <row r="27" spans="2:60" s="269" customFormat="1" x14ac:dyDescent="0.2">
      <c r="B27" s="99"/>
      <c r="C27" s="100"/>
      <c r="D27" s="99"/>
      <c r="E27" s="100"/>
      <c r="F27" s="99"/>
      <c r="G27" s="100"/>
      <c r="H27" s="99">
        <v>7</v>
      </c>
      <c r="I27" s="100">
        <v>8</v>
      </c>
      <c r="J27" s="99">
        <v>7</v>
      </c>
      <c r="K27" s="100">
        <v>8.1</v>
      </c>
      <c r="L27" s="99">
        <v>7</v>
      </c>
      <c r="M27" s="100">
        <v>8.1999999999999993</v>
      </c>
      <c r="N27" s="99">
        <v>7</v>
      </c>
      <c r="O27" s="100">
        <v>8.1</v>
      </c>
      <c r="Q27" s="99"/>
      <c r="R27" s="100"/>
      <c r="S27" s="99"/>
      <c r="T27" s="100"/>
      <c r="U27" s="99"/>
      <c r="V27" s="100"/>
      <c r="W27" s="99">
        <v>7</v>
      </c>
      <c r="X27" s="100">
        <v>8.1</v>
      </c>
      <c r="Y27" s="99">
        <v>7</v>
      </c>
      <c r="Z27" s="100">
        <v>8.1999999999999993</v>
      </c>
      <c r="AA27" s="99">
        <v>7</v>
      </c>
      <c r="AB27" s="100">
        <v>8.1999999999999993</v>
      </c>
      <c r="AC27" s="99">
        <v>7</v>
      </c>
      <c r="AD27" s="100">
        <v>8.1999999999999993</v>
      </c>
      <c r="AF27" s="99"/>
      <c r="AG27" s="100"/>
      <c r="AH27" s="99"/>
      <c r="AI27" s="100"/>
      <c r="AJ27" s="99"/>
      <c r="AK27" s="100"/>
      <c r="AL27" s="99">
        <v>7</v>
      </c>
      <c r="AM27" s="100">
        <v>8.1</v>
      </c>
      <c r="AN27" s="99">
        <v>7</v>
      </c>
      <c r="AO27" s="100">
        <v>8.1</v>
      </c>
      <c r="AP27" s="99">
        <v>7</v>
      </c>
      <c r="AQ27" s="100">
        <v>8.1</v>
      </c>
      <c r="AR27" s="99">
        <v>7</v>
      </c>
      <c r="AS27" s="100">
        <v>8.1</v>
      </c>
      <c r="AU27" s="99"/>
      <c r="AV27" s="100"/>
      <c r="AW27" s="99"/>
      <c r="AX27" s="100"/>
      <c r="AY27" s="99"/>
      <c r="AZ27" s="100"/>
      <c r="BA27" s="99"/>
      <c r="BB27" s="100"/>
      <c r="BC27" s="99"/>
      <c r="BD27" s="100"/>
      <c r="BE27" s="99"/>
      <c r="BF27" s="100"/>
      <c r="BG27" s="99"/>
      <c r="BH27" s="100"/>
    </row>
    <row r="28" spans="2:60" s="269" customFormat="1" x14ac:dyDescent="0.2">
      <c r="B28" s="99"/>
      <c r="C28" s="100"/>
      <c r="D28" s="99"/>
      <c r="E28" s="100"/>
      <c r="F28" s="99"/>
      <c r="G28" s="100"/>
      <c r="H28" s="99">
        <v>8</v>
      </c>
      <c r="I28" s="100">
        <v>8</v>
      </c>
      <c r="J28" s="99">
        <v>8</v>
      </c>
      <c r="K28" s="100">
        <v>8.1</v>
      </c>
      <c r="L28" s="99">
        <v>8</v>
      </c>
      <c r="M28" s="100">
        <v>8.1999999999999993</v>
      </c>
      <c r="N28" s="99"/>
      <c r="O28" s="100"/>
      <c r="Q28" s="99"/>
      <c r="R28" s="100"/>
      <c r="S28" s="99"/>
      <c r="T28" s="100"/>
      <c r="U28" s="99"/>
      <c r="V28" s="100"/>
      <c r="W28" s="99">
        <v>8</v>
      </c>
      <c r="X28" s="100">
        <v>8.1</v>
      </c>
      <c r="Y28" s="99">
        <v>8</v>
      </c>
      <c r="Z28" s="100">
        <v>8.1999999999999993</v>
      </c>
      <c r="AA28" s="99">
        <v>8</v>
      </c>
      <c r="AB28" s="100">
        <v>8.1999999999999993</v>
      </c>
      <c r="AC28" s="99">
        <v>8</v>
      </c>
      <c r="AD28" s="100">
        <v>8.1999999999999993</v>
      </c>
      <c r="AF28" s="99"/>
      <c r="AG28" s="100"/>
      <c r="AH28" s="99"/>
      <c r="AI28" s="100"/>
      <c r="AJ28" s="99"/>
      <c r="AK28" s="100"/>
      <c r="AL28" s="99"/>
      <c r="AM28" s="100"/>
      <c r="AN28" s="99"/>
      <c r="AO28" s="100"/>
      <c r="AP28" s="99"/>
      <c r="AQ28" s="100"/>
      <c r="AR28" s="99"/>
      <c r="AS28" s="100"/>
      <c r="AU28" s="99"/>
      <c r="AV28" s="100"/>
      <c r="AW28" s="99"/>
      <c r="AX28" s="100"/>
      <c r="AY28" s="99"/>
      <c r="AZ28" s="100"/>
      <c r="BA28" s="99"/>
      <c r="BB28" s="100"/>
      <c r="BC28" s="99"/>
      <c r="BD28" s="100"/>
      <c r="BE28" s="99"/>
      <c r="BF28" s="100"/>
      <c r="BG28" s="99"/>
      <c r="BH28" s="100"/>
    </row>
    <row r="29" spans="2:60" s="269" customFormat="1" x14ac:dyDescent="0.2">
      <c r="B29" s="99"/>
      <c r="C29" s="100"/>
      <c r="D29" s="99"/>
      <c r="E29" s="100"/>
      <c r="F29" s="99"/>
      <c r="G29" s="100"/>
      <c r="H29" s="99">
        <v>9</v>
      </c>
      <c r="I29" s="100">
        <v>8</v>
      </c>
      <c r="J29" s="99">
        <v>9</v>
      </c>
      <c r="K29" s="100">
        <v>8.1</v>
      </c>
      <c r="L29" s="99">
        <v>9</v>
      </c>
      <c r="M29" s="100">
        <v>8.1999999999999993</v>
      </c>
      <c r="N29" s="99"/>
      <c r="O29" s="100"/>
      <c r="Q29" s="99"/>
      <c r="R29" s="100"/>
      <c r="S29" s="99"/>
      <c r="T29" s="100"/>
      <c r="U29" s="99"/>
      <c r="V29" s="100"/>
      <c r="W29" s="99">
        <v>9</v>
      </c>
      <c r="X29" s="100">
        <v>8.1</v>
      </c>
      <c r="Y29" s="99">
        <v>9</v>
      </c>
      <c r="Z29" s="100">
        <v>8.1999999999999993</v>
      </c>
      <c r="AA29" s="99">
        <v>9</v>
      </c>
      <c r="AB29" s="100">
        <v>8.1999999999999993</v>
      </c>
      <c r="AC29" s="99"/>
      <c r="AD29" s="100"/>
      <c r="AF29" s="99"/>
      <c r="AG29" s="100"/>
      <c r="AH29" s="99"/>
      <c r="AI29" s="100"/>
      <c r="AJ29" s="99"/>
      <c r="AK29" s="100"/>
      <c r="AL29" s="99"/>
      <c r="AM29" s="100"/>
      <c r="AN29" s="99"/>
      <c r="AO29" s="100"/>
      <c r="AP29" s="99"/>
      <c r="AQ29" s="100"/>
      <c r="AR29" s="99"/>
      <c r="AS29" s="100"/>
      <c r="AU29" s="99"/>
      <c r="AV29" s="100"/>
      <c r="AW29" s="99"/>
      <c r="AX29" s="100"/>
      <c r="AY29" s="99"/>
      <c r="AZ29" s="100"/>
      <c r="BA29" s="99"/>
      <c r="BB29" s="100"/>
      <c r="BC29" s="99"/>
      <c r="BD29" s="100"/>
      <c r="BE29" s="99"/>
      <c r="BF29" s="100"/>
      <c r="BG29" s="99"/>
      <c r="BH29" s="100"/>
    </row>
    <row r="30" spans="2:60" s="269" customFormat="1" x14ac:dyDescent="0.2">
      <c r="B30" s="99"/>
      <c r="C30" s="100"/>
      <c r="D30" s="99"/>
      <c r="E30" s="100"/>
      <c r="F30" s="99"/>
      <c r="G30" s="100"/>
      <c r="H30" s="99">
        <v>10</v>
      </c>
      <c r="I30" s="100">
        <v>8.1</v>
      </c>
      <c r="J30" s="99">
        <v>10</v>
      </c>
      <c r="K30" s="100">
        <v>8.1</v>
      </c>
      <c r="L30" s="99"/>
      <c r="M30" s="100"/>
      <c r="N30" s="99"/>
      <c r="O30" s="100"/>
      <c r="Q30" s="99"/>
      <c r="R30" s="100"/>
      <c r="S30" s="99"/>
      <c r="T30" s="100"/>
      <c r="U30" s="99"/>
      <c r="V30" s="100"/>
      <c r="W30" s="99"/>
      <c r="X30" s="100"/>
      <c r="Y30" s="99"/>
      <c r="Z30" s="100"/>
      <c r="AA30" s="99"/>
      <c r="AB30" s="100"/>
      <c r="AC30" s="99"/>
      <c r="AD30" s="100"/>
      <c r="AF30" s="99"/>
      <c r="AG30" s="100"/>
      <c r="AH30" s="99"/>
      <c r="AI30" s="100"/>
      <c r="AJ30" s="99"/>
      <c r="AK30" s="100"/>
      <c r="AL30" s="99"/>
      <c r="AM30" s="100"/>
      <c r="AN30" s="99"/>
      <c r="AO30" s="100"/>
      <c r="AP30" s="99"/>
      <c r="AQ30" s="100"/>
      <c r="AR30" s="99"/>
      <c r="AS30" s="100"/>
      <c r="AU30" s="99"/>
      <c r="AV30" s="100"/>
      <c r="AW30" s="99"/>
      <c r="AX30" s="100"/>
      <c r="AY30" s="99"/>
      <c r="AZ30" s="100"/>
      <c r="BA30" s="99"/>
      <c r="BB30" s="100"/>
      <c r="BC30" s="99"/>
      <c r="BD30" s="100"/>
      <c r="BE30" s="99"/>
      <c r="BF30" s="100"/>
      <c r="BG30" s="99"/>
      <c r="BH30" s="100"/>
    </row>
    <row r="31" spans="2:60" s="269" customFormat="1" x14ac:dyDescent="0.2">
      <c r="B31" s="99"/>
      <c r="C31" s="100"/>
      <c r="D31" s="99"/>
      <c r="E31" s="100"/>
      <c r="F31" s="99"/>
      <c r="G31" s="100"/>
      <c r="H31" s="99">
        <v>11</v>
      </c>
      <c r="I31" s="100">
        <v>8.1</v>
      </c>
      <c r="J31" s="99"/>
      <c r="K31" s="100"/>
      <c r="L31" s="99"/>
      <c r="M31" s="100"/>
      <c r="N31" s="99"/>
      <c r="O31" s="100"/>
      <c r="Q31" s="99"/>
      <c r="R31" s="100"/>
      <c r="S31" s="99"/>
      <c r="T31" s="100"/>
      <c r="U31" s="99"/>
      <c r="V31" s="100"/>
      <c r="W31" s="99"/>
      <c r="X31" s="100"/>
      <c r="Y31" s="99"/>
      <c r="Z31" s="100"/>
      <c r="AA31" s="99"/>
      <c r="AB31" s="100"/>
      <c r="AC31" s="99"/>
      <c r="AD31" s="100"/>
      <c r="AF31" s="99"/>
      <c r="AG31" s="100"/>
      <c r="AH31" s="99"/>
      <c r="AI31" s="100"/>
      <c r="AJ31" s="99"/>
      <c r="AK31" s="100"/>
      <c r="AL31" s="99"/>
      <c r="AM31" s="100"/>
      <c r="AN31" s="99"/>
      <c r="AO31" s="100"/>
      <c r="AP31" s="99"/>
      <c r="AQ31" s="100"/>
      <c r="AR31" s="99"/>
      <c r="AS31" s="100"/>
      <c r="AU31" s="99"/>
      <c r="AV31" s="100"/>
      <c r="AW31" s="99"/>
      <c r="AX31" s="100"/>
      <c r="AY31" s="99"/>
      <c r="AZ31" s="100"/>
      <c r="BA31" s="99"/>
      <c r="BB31" s="100"/>
      <c r="BC31" s="99"/>
      <c r="BD31" s="100"/>
      <c r="BE31" s="99"/>
      <c r="BF31" s="100"/>
      <c r="BG31" s="99"/>
      <c r="BH31" s="100"/>
    </row>
    <row r="32" spans="2:60" s="269" customFormat="1" x14ac:dyDescent="0.2">
      <c r="B32" s="99"/>
      <c r="C32" s="100"/>
      <c r="D32" s="99"/>
      <c r="E32" s="100"/>
      <c r="F32" s="99"/>
      <c r="G32" s="100"/>
      <c r="H32" s="99">
        <v>12</v>
      </c>
      <c r="I32" s="100">
        <v>8.1</v>
      </c>
      <c r="J32" s="99"/>
      <c r="K32" s="100"/>
      <c r="L32" s="99"/>
      <c r="M32" s="100"/>
      <c r="N32" s="99"/>
      <c r="O32" s="100"/>
      <c r="Q32" s="99"/>
      <c r="R32" s="100"/>
      <c r="S32" s="99"/>
      <c r="T32" s="100"/>
      <c r="U32" s="99"/>
      <c r="V32" s="100"/>
      <c r="W32" s="99"/>
      <c r="X32" s="100"/>
      <c r="Y32" s="99"/>
      <c r="Z32" s="100"/>
      <c r="AA32" s="99"/>
      <c r="AB32" s="100"/>
      <c r="AC32" s="99"/>
      <c r="AD32" s="100"/>
      <c r="AF32" s="99"/>
      <c r="AG32" s="100"/>
      <c r="AH32" s="99"/>
      <c r="AI32" s="100"/>
      <c r="AJ32" s="99"/>
      <c r="AK32" s="100"/>
      <c r="AL32" s="99"/>
      <c r="AM32" s="100"/>
      <c r="AN32" s="99"/>
      <c r="AO32" s="100"/>
      <c r="AP32" s="99"/>
      <c r="AQ32" s="100"/>
      <c r="AR32" s="99"/>
      <c r="AS32" s="100"/>
      <c r="AU32" s="99"/>
      <c r="AV32" s="100"/>
      <c r="AW32" s="99"/>
      <c r="AX32" s="100"/>
      <c r="AY32" s="99"/>
      <c r="AZ32" s="100"/>
      <c r="BA32" s="99"/>
      <c r="BB32" s="100"/>
      <c r="BC32" s="99"/>
      <c r="BD32" s="100"/>
      <c r="BE32" s="99"/>
      <c r="BF32" s="100"/>
      <c r="BG32" s="99"/>
      <c r="BH32" s="100"/>
    </row>
    <row r="33" spans="2:60" s="269" customFormat="1" x14ac:dyDescent="0.2">
      <c r="B33" s="99"/>
      <c r="C33" s="100"/>
      <c r="D33" s="99"/>
      <c r="E33" s="100"/>
      <c r="F33" s="99"/>
      <c r="G33" s="100"/>
      <c r="H33" s="99"/>
      <c r="I33" s="100"/>
      <c r="J33" s="99"/>
      <c r="K33" s="100"/>
      <c r="L33" s="99"/>
      <c r="M33" s="100"/>
      <c r="N33" s="99"/>
      <c r="O33" s="100"/>
      <c r="Q33" s="99"/>
      <c r="R33" s="100"/>
      <c r="S33" s="99"/>
      <c r="T33" s="100"/>
      <c r="U33" s="99"/>
      <c r="V33" s="100"/>
      <c r="W33" s="99"/>
      <c r="X33" s="100"/>
      <c r="Y33" s="99"/>
      <c r="Z33" s="100"/>
      <c r="AA33" s="99"/>
      <c r="AB33" s="100"/>
      <c r="AC33" s="99"/>
      <c r="AD33" s="100"/>
      <c r="AF33" s="99"/>
      <c r="AG33" s="100"/>
      <c r="AH33" s="99"/>
      <c r="AI33" s="100"/>
      <c r="AJ33" s="99"/>
      <c r="AK33" s="100"/>
      <c r="AL33" s="99"/>
      <c r="AM33" s="100"/>
      <c r="AN33" s="99"/>
      <c r="AO33" s="100"/>
      <c r="AP33" s="99"/>
      <c r="AQ33" s="100"/>
      <c r="AR33" s="99"/>
      <c r="AS33" s="100"/>
      <c r="AU33" s="99"/>
      <c r="AV33" s="100"/>
      <c r="AW33" s="99"/>
      <c r="AX33" s="100"/>
      <c r="AY33" s="99"/>
      <c r="AZ33" s="100"/>
      <c r="BA33" s="99"/>
      <c r="BB33" s="100"/>
      <c r="BC33" s="99"/>
      <c r="BD33" s="100"/>
      <c r="BE33" s="99"/>
      <c r="BF33" s="100"/>
      <c r="BG33" s="99"/>
      <c r="BH33" s="100"/>
    </row>
    <row r="34" spans="2:60" s="269" customFormat="1" x14ac:dyDescent="0.2">
      <c r="B34" s="99"/>
      <c r="C34" s="100"/>
      <c r="D34" s="99"/>
      <c r="E34" s="100"/>
      <c r="F34" s="99"/>
      <c r="G34" s="100"/>
      <c r="H34" s="99"/>
      <c r="I34" s="100"/>
      <c r="J34" s="99"/>
      <c r="K34" s="100"/>
      <c r="L34" s="99"/>
      <c r="M34" s="100"/>
      <c r="N34" s="99"/>
      <c r="O34" s="100"/>
      <c r="Q34" s="99"/>
      <c r="R34" s="100"/>
      <c r="S34" s="99"/>
      <c r="T34" s="100"/>
      <c r="U34" s="99"/>
      <c r="V34" s="100"/>
      <c r="W34" s="99"/>
      <c r="X34" s="100"/>
      <c r="Y34" s="99"/>
      <c r="Z34" s="100"/>
      <c r="AA34" s="99"/>
      <c r="AB34" s="100"/>
      <c r="AC34" s="99"/>
      <c r="AD34" s="100"/>
      <c r="AF34" s="99"/>
      <c r="AG34" s="100"/>
      <c r="AH34" s="99"/>
      <c r="AI34" s="100"/>
      <c r="AJ34" s="99"/>
      <c r="AK34" s="100"/>
      <c r="AL34" s="99"/>
      <c r="AM34" s="100"/>
      <c r="AN34" s="99"/>
      <c r="AO34" s="100"/>
      <c r="AP34" s="99"/>
      <c r="AQ34" s="100"/>
      <c r="AR34" s="99"/>
      <c r="AS34" s="100"/>
      <c r="AU34" s="99"/>
      <c r="AV34" s="100"/>
      <c r="AW34" s="99"/>
      <c r="AX34" s="100"/>
      <c r="AY34" s="99"/>
      <c r="AZ34" s="100"/>
      <c r="BA34" s="99"/>
      <c r="BB34" s="100"/>
      <c r="BC34" s="99"/>
      <c r="BD34" s="100"/>
      <c r="BE34" s="99"/>
      <c r="BF34" s="100"/>
      <c r="BG34" s="99"/>
      <c r="BH34" s="100"/>
    </row>
    <row r="35" spans="2:60" s="269" customFormat="1" x14ac:dyDescent="0.2">
      <c r="B35" s="99"/>
      <c r="C35" s="100"/>
      <c r="D35" s="99"/>
      <c r="E35" s="100"/>
      <c r="F35" s="99"/>
      <c r="G35" s="100"/>
      <c r="H35" s="99"/>
      <c r="I35" s="100"/>
      <c r="J35" s="99"/>
      <c r="K35" s="100"/>
      <c r="L35" s="99"/>
      <c r="M35" s="100"/>
      <c r="N35" s="99"/>
      <c r="O35" s="100"/>
      <c r="Q35" s="99"/>
      <c r="R35" s="100"/>
      <c r="S35" s="99"/>
      <c r="T35" s="100"/>
      <c r="U35" s="99"/>
      <c r="V35" s="100"/>
      <c r="W35" s="99"/>
      <c r="X35" s="100"/>
      <c r="Y35" s="99"/>
      <c r="Z35" s="100"/>
      <c r="AA35" s="99"/>
      <c r="AB35" s="100"/>
      <c r="AC35" s="99"/>
      <c r="AD35" s="100"/>
      <c r="AF35" s="99"/>
      <c r="AG35" s="100"/>
      <c r="AH35" s="99"/>
      <c r="AI35" s="100"/>
      <c r="AJ35" s="99"/>
      <c r="AK35" s="100"/>
      <c r="AL35" s="99"/>
      <c r="AM35" s="100"/>
      <c r="AN35" s="99"/>
      <c r="AO35" s="100"/>
      <c r="AP35" s="99"/>
      <c r="AQ35" s="100"/>
      <c r="AR35" s="99"/>
      <c r="AS35" s="100"/>
      <c r="AU35" s="99"/>
      <c r="AV35" s="100"/>
      <c r="AW35" s="99"/>
      <c r="AX35" s="100"/>
      <c r="AY35" s="99"/>
      <c r="AZ35" s="100"/>
      <c r="BA35" s="99"/>
      <c r="BB35" s="100"/>
      <c r="BC35" s="99"/>
      <c r="BD35" s="100"/>
      <c r="BE35" s="99"/>
      <c r="BF35" s="100"/>
      <c r="BG35" s="99"/>
      <c r="BH35" s="100"/>
    </row>
    <row r="36" spans="2:60" s="269" customFormat="1" x14ac:dyDescent="0.2">
      <c r="B36" s="99"/>
      <c r="C36" s="100"/>
      <c r="D36" s="99"/>
      <c r="E36" s="100"/>
      <c r="F36" s="99"/>
      <c r="G36" s="100"/>
      <c r="H36" s="99"/>
      <c r="I36" s="100"/>
      <c r="J36" s="99"/>
      <c r="K36" s="100"/>
      <c r="L36" s="99"/>
      <c r="M36" s="100"/>
      <c r="N36" s="99"/>
      <c r="O36" s="100"/>
      <c r="Q36" s="99"/>
      <c r="R36" s="100"/>
      <c r="S36" s="99"/>
      <c r="T36" s="100"/>
      <c r="U36" s="99"/>
      <c r="V36" s="100"/>
      <c r="W36" s="99"/>
      <c r="X36" s="100"/>
      <c r="Y36" s="99"/>
      <c r="Z36" s="100"/>
      <c r="AA36" s="99"/>
      <c r="AB36" s="100"/>
      <c r="AC36" s="99"/>
      <c r="AD36" s="100"/>
      <c r="AF36" s="99"/>
      <c r="AG36" s="100"/>
      <c r="AH36" s="99"/>
      <c r="AI36" s="100"/>
      <c r="AJ36" s="99"/>
      <c r="AK36" s="100"/>
      <c r="AL36" s="99"/>
      <c r="AM36" s="100"/>
      <c r="AN36" s="99"/>
      <c r="AO36" s="100"/>
      <c r="AP36" s="99"/>
      <c r="AQ36" s="100"/>
      <c r="AR36" s="99"/>
      <c r="AS36" s="100"/>
      <c r="AU36" s="99"/>
      <c r="AV36" s="100"/>
      <c r="AW36" s="99"/>
      <c r="AX36" s="100"/>
      <c r="AY36" s="99"/>
      <c r="AZ36" s="100"/>
      <c r="BA36" s="99"/>
      <c r="BB36" s="100"/>
      <c r="BC36" s="99"/>
      <c r="BD36" s="100"/>
      <c r="BE36" s="99"/>
      <c r="BF36" s="100"/>
      <c r="BG36" s="99"/>
      <c r="BH36" s="100"/>
    </row>
    <row r="37" spans="2:60" s="269" customFormat="1" x14ac:dyDescent="0.2">
      <c r="B37" s="99"/>
      <c r="C37" s="100"/>
      <c r="D37" s="99"/>
      <c r="E37" s="100"/>
      <c r="F37" s="99"/>
      <c r="G37" s="100"/>
      <c r="H37" s="99"/>
      <c r="I37" s="100"/>
      <c r="J37" s="99"/>
      <c r="K37" s="100"/>
      <c r="L37" s="99"/>
      <c r="M37" s="100"/>
      <c r="N37" s="99"/>
      <c r="O37" s="100"/>
      <c r="Q37" s="99"/>
      <c r="R37" s="100"/>
      <c r="S37" s="99"/>
      <c r="T37" s="100"/>
      <c r="U37" s="99"/>
      <c r="V37" s="100"/>
      <c r="W37" s="99"/>
      <c r="X37" s="100"/>
      <c r="Y37" s="99"/>
      <c r="Z37" s="100"/>
      <c r="AA37" s="99"/>
      <c r="AB37" s="100"/>
      <c r="AC37" s="99"/>
      <c r="AD37" s="100"/>
      <c r="AF37" s="99"/>
      <c r="AG37" s="100"/>
      <c r="AH37" s="99"/>
      <c r="AI37" s="100"/>
      <c r="AJ37" s="99"/>
      <c r="AK37" s="100"/>
      <c r="AL37" s="99"/>
      <c r="AM37" s="100"/>
      <c r="AN37" s="99"/>
      <c r="AO37" s="100"/>
      <c r="AP37" s="99"/>
      <c r="AQ37" s="100"/>
      <c r="AR37" s="99"/>
      <c r="AS37" s="100"/>
      <c r="AU37" s="99"/>
      <c r="AV37" s="100"/>
      <c r="AW37" s="99"/>
      <c r="AX37" s="100"/>
      <c r="AY37" s="99"/>
      <c r="AZ37" s="100"/>
      <c r="BA37" s="99"/>
      <c r="BB37" s="100"/>
      <c r="BC37" s="99"/>
      <c r="BD37" s="100"/>
      <c r="BE37" s="99"/>
      <c r="BF37" s="100"/>
      <c r="BG37" s="99"/>
      <c r="BH37" s="100"/>
    </row>
    <row r="38" spans="2:60" s="269" customFormat="1" x14ac:dyDescent="0.2">
      <c r="B38" s="99"/>
      <c r="C38" s="100"/>
      <c r="D38" s="99"/>
      <c r="E38" s="100"/>
      <c r="F38" s="99"/>
      <c r="G38" s="100"/>
      <c r="H38" s="99"/>
      <c r="I38" s="100"/>
      <c r="J38" s="99"/>
      <c r="K38" s="100"/>
      <c r="L38" s="99"/>
      <c r="M38" s="100"/>
      <c r="N38" s="99"/>
      <c r="O38" s="100"/>
      <c r="Q38" s="99"/>
      <c r="R38" s="100"/>
      <c r="S38" s="99"/>
      <c r="T38" s="100"/>
      <c r="U38" s="99"/>
      <c r="V38" s="100"/>
      <c r="W38" s="99"/>
      <c r="X38" s="100"/>
      <c r="Y38" s="99"/>
      <c r="Z38" s="100"/>
      <c r="AA38" s="99"/>
      <c r="AB38" s="100"/>
      <c r="AC38" s="99"/>
      <c r="AD38" s="100"/>
      <c r="AF38" s="99"/>
      <c r="AG38" s="100"/>
      <c r="AH38" s="99"/>
      <c r="AI38" s="100"/>
      <c r="AJ38" s="99"/>
      <c r="AK38" s="100"/>
      <c r="AL38" s="99"/>
      <c r="AM38" s="100"/>
      <c r="AN38" s="99"/>
      <c r="AO38" s="100"/>
      <c r="AP38" s="99"/>
      <c r="AQ38" s="100"/>
      <c r="AR38" s="99"/>
      <c r="AS38" s="100"/>
      <c r="AU38" s="99"/>
      <c r="AV38" s="100"/>
      <c r="AW38" s="99"/>
      <c r="AX38" s="100"/>
      <c r="AY38" s="99"/>
      <c r="AZ38" s="100"/>
      <c r="BA38" s="99"/>
      <c r="BB38" s="100"/>
      <c r="BC38" s="99"/>
      <c r="BD38" s="100"/>
      <c r="BE38" s="99"/>
      <c r="BF38" s="100"/>
      <c r="BG38" s="99"/>
      <c r="BH38" s="100"/>
    </row>
    <row r="39" spans="2:60" s="269" customFormat="1" x14ac:dyDescent="0.2">
      <c r="B39" s="99"/>
      <c r="C39" s="100"/>
      <c r="D39" s="99"/>
      <c r="E39" s="100"/>
      <c r="F39" s="99"/>
      <c r="G39" s="100"/>
      <c r="H39" s="99"/>
      <c r="I39" s="100"/>
      <c r="J39" s="99"/>
      <c r="K39" s="100"/>
      <c r="L39" s="99"/>
      <c r="M39" s="100"/>
      <c r="N39" s="99"/>
      <c r="O39" s="100"/>
      <c r="Q39" s="99"/>
      <c r="R39" s="100"/>
      <c r="S39" s="99"/>
      <c r="T39" s="100"/>
      <c r="U39" s="99"/>
      <c r="V39" s="100"/>
      <c r="W39" s="99"/>
      <c r="X39" s="100"/>
      <c r="Y39" s="99"/>
      <c r="Z39" s="100"/>
      <c r="AA39" s="99"/>
      <c r="AB39" s="100"/>
      <c r="AC39" s="99"/>
      <c r="AD39" s="100"/>
      <c r="AF39" s="99"/>
      <c r="AG39" s="100"/>
      <c r="AH39" s="99"/>
      <c r="AI39" s="100"/>
      <c r="AJ39" s="99"/>
      <c r="AK39" s="100"/>
      <c r="AL39" s="99"/>
      <c r="AM39" s="100"/>
      <c r="AN39" s="99"/>
      <c r="AO39" s="100"/>
      <c r="AP39" s="99"/>
      <c r="AQ39" s="100"/>
      <c r="AR39" s="99"/>
      <c r="AS39" s="100"/>
      <c r="AU39" s="99"/>
      <c r="AV39" s="100"/>
      <c r="AW39" s="99"/>
      <c r="AX39" s="100"/>
      <c r="AY39" s="99"/>
      <c r="AZ39" s="100"/>
      <c r="BA39" s="99"/>
      <c r="BB39" s="100"/>
      <c r="BC39" s="99"/>
      <c r="BD39" s="100"/>
      <c r="BE39" s="99"/>
      <c r="BF39" s="100"/>
      <c r="BG39" s="99"/>
      <c r="BH39" s="100"/>
    </row>
    <row r="40" spans="2:60" s="269" customFormat="1" x14ac:dyDescent="0.2">
      <c r="B40" s="99"/>
      <c r="C40" s="100"/>
      <c r="D40" s="99"/>
      <c r="E40" s="100"/>
      <c r="F40" s="99"/>
      <c r="G40" s="100"/>
      <c r="H40" s="99"/>
      <c r="I40" s="100"/>
      <c r="J40" s="99"/>
      <c r="K40" s="100"/>
      <c r="L40" s="99"/>
      <c r="M40" s="100"/>
      <c r="N40" s="99"/>
      <c r="O40" s="100"/>
      <c r="Q40" s="99"/>
      <c r="R40" s="100"/>
      <c r="S40" s="99"/>
      <c r="T40" s="100"/>
      <c r="U40" s="99"/>
      <c r="V40" s="100"/>
      <c r="W40" s="99"/>
      <c r="X40" s="100"/>
      <c r="Y40" s="99"/>
      <c r="Z40" s="100"/>
      <c r="AA40" s="99"/>
      <c r="AB40" s="100"/>
      <c r="AC40" s="99"/>
      <c r="AD40" s="100"/>
      <c r="AF40" s="99"/>
      <c r="AG40" s="100"/>
      <c r="AH40" s="99"/>
      <c r="AI40" s="100"/>
      <c r="AJ40" s="99"/>
      <c r="AK40" s="100"/>
      <c r="AL40" s="99"/>
      <c r="AM40" s="100"/>
      <c r="AN40" s="99"/>
      <c r="AO40" s="100"/>
      <c r="AP40" s="99"/>
      <c r="AQ40" s="100"/>
      <c r="AR40" s="99"/>
      <c r="AS40" s="100"/>
      <c r="AU40" s="99"/>
      <c r="AV40" s="100"/>
      <c r="AW40" s="99"/>
      <c r="AX40" s="100"/>
      <c r="AY40" s="99"/>
      <c r="AZ40" s="100"/>
      <c r="BA40" s="99"/>
      <c r="BB40" s="100"/>
      <c r="BC40" s="99"/>
      <c r="BD40" s="100"/>
      <c r="BE40" s="99"/>
      <c r="BF40" s="100"/>
      <c r="BG40" s="99"/>
      <c r="BH40" s="100"/>
    </row>
    <row r="41" spans="2:60" s="269" customFormat="1" x14ac:dyDescent="0.2">
      <c r="B41" s="99"/>
      <c r="C41" s="100"/>
      <c r="D41" s="99"/>
      <c r="E41" s="100"/>
      <c r="F41" s="99"/>
      <c r="G41" s="100"/>
      <c r="H41" s="99"/>
      <c r="I41" s="100"/>
      <c r="J41" s="99"/>
      <c r="K41" s="100"/>
      <c r="L41" s="99"/>
      <c r="M41" s="100"/>
      <c r="N41" s="99"/>
      <c r="O41" s="100"/>
      <c r="Q41" s="99"/>
      <c r="R41" s="100"/>
      <c r="S41" s="99"/>
      <c r="T41" s="100"/>
      <c r="U41" s="99"/>
      <c r="V41" s="100"/>
      <c r="W41" s="99"/>
      <c r="X41" s="100"/>
      <c r="Y41" s="99"/>
      <c r="Z41" s="100"/>
      <c r="AA41" s="99"/>
      <c r="AB41" s="100"/>
      <c r="AC41" s="99"/>
      <c r="AD41" s="100"/>
      <c r="AF41" s="99"/>
      <c r="AG41" s="100"/>
      <c r="AH41" s="99"/>
      <c r="AI41" s="100"/>
      <c r="AJ41" s="99"/>
      <c r="AK41" s="100"/>
      <c r="AL41" s="99"/>
      <c r="AM41" s="100"/>
      <c r="AN41" s="99"/>
      <c r="AO41" s="100"/>
      <c r="AP41" s="99"/>
      <c r="AQ41" s="100"/>
      <c r="AR41" s="99"/>
      <c r="AS41" s="100"/>
      <c r="AU41" s="99"/>
      <c r="AV41" s="100"/>
      <c r="AW41" s="99"/>
      <c r="AX41" s="100"/>
      <c r="AY41" s="99"/>
      <c r="AZ41" s="100"/>
      <c r="BA41" s="99"/>
      <c r="BB41" s="100"/>
      <c r="BC41" s="99"/>
      <c r="BD41" s="100"/>
      <c r="BE41" s="99"/>
      <c r="BF41" s="100"/>
      <c r="BG41" s="99"/>
      <c r="BH41" s="100"/>
    </row>
    <row r="42" spans="2:60" s="269" customFormat="1" x14ac:dyDescent="0.2">
      <c r="B42" s="99"/>
      <c r="C42" s="100"/>
      <c r="D42" s="99"/>
      <c r="E42" s="100"/>
      <c r="F42" s="99"/>
      <c r="G42" s="100"/>
      <c r="H42" s="99"/>
      <c r="I42" s="100"/>
      <c r="J42" s="99"/>
      <c r="K42" s="100"/>
      <c r="L42" s="99"/>
      <c r="M42" s="100"/>
      <c r="N42" s="99"/>
      <c r="O42" s="100"/>
      <c r="Q42" s="99"/>
      <c r="R42" s="100"/>
      <c r="S42" s="99"/>
      <c r="T42" s="100"/>
      <c r="U42" s="99"/>
      <c r="V42" s="100"/>
      <c r="W42" s="99"/>
      <c r="X42" s="100"/>
      <c r="Y42" s="99"/>
      <c r="Z42" s="100"/>
      <c r="AA42" s="99"/>
      <c r="AB42" s="100"/>
      <c r="AC42" s="99"/>
      <c r="AD42" s="100"/>
      <c r="AF42" s="99"/>
      <c r="AG42" s="100"/>
      <c r="AH42" s="99"/>
      <c r="AI42" s="100"/>
      <c r="AJ42" s="99"/>
      <c r="AK42" s="100"/>
      <c r="AL42" s="99"/>
      <c r="AM42" s="100"/>
      <c r="AN42" s="99"/>
      <c r="AO42" s="100"/>
      <c r="AP42" s="99"/>
      <c r="AQ42" s="100"/>
      <c r="AR42" s="99"/>
      <c r="AS42" s="100"/>
      <c r="AU42" s="99"/>
      <c r="AV42" s="100"/>
      <c r="AW42" s="99"/>
      <c r="AX42" s="100"/>
      <c r="AY42" s="99"/>
      <c r="AZ42" s="100"/>
      <c r="BA42" s="99"/>
      <c r="BB42" s="100"/>
      <c r="BC42" s="99"/>
      <c r="BD42" s="100"/>
      <c r="BE42" s="99"/>
      <c r="BF42" s="100"/>
      <c r="BG42" s="99"/>
      <c r="BH42" s="100"/>
    </row>
    <row r="43" spans="2:60" s="269" customFormat="1" x14ac:dyDescent="0.2">
      <c r="B43" s="99"/>
      <c r="C43" s="100"/>
      <c r="D43" s="99"/>
      <c r="E43" s="100"/>
      <c r="F43" s="99"/>
      <c r="G43" s="100"/>
      <c r="H43" s="99"/>
      <c r="I43" s="100"/>
      <c r="J43" s="99"/>
      <c r="K43" s="100"/>
      <c r="L43" s="99"/>
      <c r="M43" s="100"/>
      <c r="N43" s="99"/>
      <c r="O43" s="100"/>
      <c r="Q43" s="99"/>
      <c r="R43" s="100"/>
      <c r="S43" s="99"/>
      <c r="T43" s="100"/>
      <c r="U43" s="99"/>
      <c r="V43" s="100"/>
      <c r="W43" s="99"/>
      <c r="X43" s="100"/>
      <c r="Y43" s="99"/>
      <c r="Z43" s="100"/>
      <c r="AA43" s="99"/>
      <c r="AB43" s="100"/>
      <c r="AC43" s="99"/>
      <c r="AD43" s="100"/>
      <c r="AF43" s="99"/>
      <c r="AG43" s="100"/>
      <c r="AH43" s="99"/>
      <c r="AI43" s="100"/>
      <c r="AJ43" s="99"/>
      <c r="AK43" s="100"/>
      <c r="AL43" s="99"/>
      <c r="AM43" s="100"/>
      <c r="AN43" s="99"/>
      <c r="AO43" s="100"/>
      <c r="AP43" s="99"/>
      <c r="AQ43" s="100"/>
      <c r="AR43" s="99"/>
      <c r="AS43" s="100"/>
      <c r="AU43" s="99"/>
      <c r="AV43" s="100"/>
      <c r="AW43" s="99"/>
      <c r="AX43" s="100"/>
      <c r="AY43" s="99"/>
      <c r="AZ43" s="100"/>
      <c r="BA43" s="99"/>
      <c r="BB43" s="100"/>
      <c r="BC43" s="99"/>
      <c r="BD43" s="100"/>
      <c r="BE43" s="99"/>
      <c r="BF43" s="100"/>
      <c r="BG43" s="99"/>
      <c r="BH43" s="100"/>
    </row>
    <row r="44" spans="2:60" s="269" customFormat="1" x14ac:dyDescent="0.2">
      <c r="B44" s="114"/>
      <c r="C44" s="115"/>
      <c r="D44" s="114"/>
      <c r="E44" s="115"/>
      <c r="F44" s="114"/>
      <c r="G44" s="115"/>
      <c r="H44" s="114"/>
      <c r="I44" s="115"/>
      <c r="J44" s="114"/>
      <c r="K44" s="115"/>
      <c r="L44" s="114"/>
      <c r="M44" s="115"/>
      <c r="N44" s="114"/>
      <c r="O44" s="115"/>
      <c r="Q44" s="114"/>
      <c r="R44" s="115"/>
      <c r="S44" s="114"/>
      <c r="T44" s="115"/>
      <c r="U44" s="114"/>
      <c r="V44" s="115"/>
      <c r="W44" s="114"/>
      <c r="X44" s="115"/>
      <c r="Y44" s="114"/>
      <c r="Z44" s="115"/>
      <c r="AA44" s="114"/>
      <c r="AB44" s="115"/>
      <c r="AC44" s="114"/>
      <c r="AD44" s="115"/>
      <c r="AF44" s="114"/>
      <c r="AG44" s="115"/>
      <c r="AH44" s="114"/>
      <c r="AI44" s="115"/>
      <c r="AJ44" s="114"/>
      <c r="AK44" s="115"/>
      <c r="AL44" s="114"/>
      <c r="AM44" s="115"/>
      <c r="AN44" s="114"/>
      <c r="AO44" s="115"/>
      <c r="AP44" s="114"/>
      <c r="AQ44" s="115"/>
      <c r="AR44" s="114"/>
      <c r="AS44" s="115"/>
      <c r="AU44" s="114"/>
      <c r="AV44" s="115"/>
      <c r="AW44" s="114"/>
      <c r="AX44" s="115"/>
      <c r="AY44" s="114"/>
      <c r="AZ44" s="115"/>
      <c r="BA44" s="114"/>
      <c r="BB44" s="115"/>
      <c r="BC44" s="114"/>
      <c r="BD44" s="115"/>
      <c r="BE44" s="114"/>
      <c r="BF44" s="115"/>
      <c r="BG44" s="114"/>
      <c r="BH44" s="115"/>
    </row>
    <row r="45" spans="2:60" s="269" customFormat="1" x14ac:dyDescent="0.2">
      <c r="B45" s="280"/>
      <c r="C45" s="280"/>
      <c r="D45" s="280"/>
      <c r="E45" s="280"/>
      <c r="F45" s="280"/>
      <c r="G45" s="280"/>
    </row>
    <row r="46" spans="2:60" s="269" customFormat="1" x14ac:dyDescent="0.2"/>
    <row r="47" spans="2:60" s="269" customFormat="1" x14ac:dyDescent="0.2"/>
    <row r="48" spans="2:60" s="269" customFormat="1" x14ac:dyDescent="0.2"/>
    <row r="49" s="269" customFormat="1" x14ac:dyDescent="0.2"/>
    <row r="50" s="269" customFormat="1" x14ac:dyDescent="0.2"/>
    <row r="51" s="269" customFormat="1" x14ac:dyDescent="0.2"/>
    <row r="52" s="269" customFormat="1" x14ac:dyDescent="0.2"/>
    <row r="53" s="269" customFormat="1" x14ac:dyDescent="0.2"/>
    <row r="54" s="269" customFormat="1" x14ac:dyDescent="0.2"/>
    <row r="55" s="269" customFormat="1" x14ac:dyDescent="0.2"/>
    <row r="56" s="269" customFormat="1" x14ac:dyDescent="0.2"/>
    <row r="57" s="269" customFormat="1" x14ac:dyDescent="0.2"/>
    <row r="58" s="269" customFormat="1" x14ac:dyDescent="0.2"/>
    <row r="59" s="269" customFormat="1" x14ac:dyDescent="0.2"/>
    <row r="60" s="269" customFormat="1" x14ac:dyDescent="0.2"/>
    <row r="61" s="269" customFormat="1" x14ac:dyDescent="0.2"/>
    <row r="62" s="269" customFormat="1" x14ac:dyDescent="0.2"/>
    <row r="63" s="269" customFormat="1" x14ac:dyDescent="0.2"/>
    <row r="64" s="269" customFormat="1" x14ac:dyDescent="0.2"/>
    <row r="65" spans="2:61" s="269" customFormat="1" x14ac:dyDescent="0.2"/>
    <row r="66" spans="2:61" s="269" customFormat="1" x14ac:dyDescent="0.2"/>
    <row r="67" spans="2:61" s="269" customFormat="1" x14ac:dyDescent="0.2"/>
    <row r="68" spans="2:61" s="269" customFormat="1" x14ac:dyDescent="0.2"/>
    <row r="69" spans="2:61" s="269" customFormat="1" x14ac:dyDescent="0.2"/>
    <row r="70" spans="2:61" s="269" customFormat="1" x14ac:dyDescent="0.2"/>
    <row r="71" spans="2:61" s="269" customFormat="1" x14ac:dyDescent="0.2"/>
    <row r="72" spans="2:61" s="269" customFormat="1" x14ac:dyDescent="0.2"/>
    <row r="73" spans="2:61" s="269" customFormat="1" x14ac:dyDescent="0.2"/>
    <row r="74" spans="2:61" s="269" customFormat="1" x14ac:dyDescent="0.2"/>
    <row r="75" spans="2:61" s="269" customFormat="1" x14ac:dyDescent="0.2">
      <c r="B75" s="438" t="s">
        <v>266</v>
      </c>
      <c r="C75" s="438"/>
      <c r="D75" s="438"/>
      <c r="E75" s="438"/>
      <c r="F75" s="438"/>
      <c r="G75" s="438"/>
      <c r="H75" s="438"/>
      <c r="I75" s="438"/>
      <c r="J75" s="438"/>
      <c r="K75" s="438"/>
      <c r="L75" s="438"/>
      <c r="M75" s="438"/>
      <c r="N75" s="438"/>
      <c r="O75" s="438"/>
      <c r="P75" s="270"/>
      <c r="Q75" s="438" t="s">
        <v>267</v>
      </c>
      <c r="R75" s="438"/>
      <c r="S75" s="438"/>
      <c r="T75" s="438"/>
      <c r="U75" s="438"/>
      <c r="V75" s="438"/>
      <c r="W75" s="438"/>
      <c r="X75" s="438"/>
      <c r="Y75" s="438"/>
      <c r="Z75" s="438"/>
      <c r="AA75" s="438"/>
      <c r="AB75" s="438"/>
      <c r="AC75" s="438"/>
      <c r="AD75" s="438"/>
      <c r="AE75" s="270"/>
      <c r="AF75" s="438" t="s">
        <v>268</v>
      </c>
      <c r="AG75" s="438"/>
      <c r="AH75" s="438"/>
      <c r="AI75" s="438"/>
      <c r="AJ75" s="438"/>
      <c r="AK75" s="438"/>
      <c r="AL75" s="438"/>
      <c r="AM75" s="438"/>
      <c r="AN75" s="438"/>
      <c r="AO75" s="438"/>
      <c r="AP75" s="438"/>
      <c r="AQ75" s="438"/>
      <c r="AR75" s="438"/>
      <c r="AS75" s="438"/>
      <c r="AT75" s="270"/>
      <c r="AU75" s="438" t="s">
        <v>269</v>
      </c>
      <c r="AV75" s="438"/>
      <c r="AW75" s="438"/>
      <c r="AX75" s="438"/>
      <c r="AY75" s="438"/>
      <c r="AZ75" s="438"/>
      <c r="BA75" s="438"/>
      <c r="BB75" s="438"/>
      <c r="BC75" s="438"/>
      <c r="BD75" s="438"/>
      <c r="BE75" s="438"/>
      <c r="BF75" s="438"/>
      <c r="BG75" s="438"/>
      <c r="BH75" s="438"/>
    </row>
    <row r="76" spans="2:61" s="269" customFormat="1" x14ac:dyDescent="0.2">
      <c r="B76" s="436" t="s">
        <v>26</v>
      </c>
      <c r="C76" s="437"/>
      <c r="D76" s="431">
        <v>45063</v>
      </c>
      <c r="E76" s="432"/>
      <c r="F76" s="432"/>
      <c r="G76" s="432"/>
      <c r="H76" s="432"/>
      <c r="I76" s="432"/>
      <c r="J76" s="432"/>
      <c r="K76" s="432"/>
      <c r="L76" s="432"/>
      <c r="M76" s="432"/>
      <c r="N76" s="432"/>
      <c r="O76" s="433"/>
      <c r="P76" s="270"/>
      <c r="Q76" s="436" t="s">
        <v>26</v>
      </c>
      <c r="R76" s="437"/>
      <c r="S76" s="431">
        <v>45162</v>
      </c>
      <c r="T76" s="432"/>
      <c r="U76" s="432"/>
      <c r="V76" s="432"/>
      <c r="W76" s="432"/>
      <c r="X76" s="432"/>
      <c r="Y76" s="432"/>
      <c r="Z76" s="432"/>
      <c r="AA76" s="432"/>
      <c r="AB76" s="432"/>
      <c r="AC76" s="432"/>
      <c r="AD76" s="433"/>
      <c r="AE76" s="270"/>
      <c r="AF76" s="436" t="s">
        <v>26</v>
      </c>
      <c r="AG76" s="437"/>
      <c r="AH76" s="431">
        <v>45258</v>
      </c>
      <c r="AI76" s="432"/>
      <c r="AJ76" s="432"/>
      <c r="AK76" s="432"/>
      <c r="AL76" s="432"/>
      <c r="AM76" s="432"/>
      <c r="AN76" s="432"/>
      <c r="AO76" s="432"/>
      <c r="AP76" s="432"/>
      <c r="AQ76" s="432"/>
      <c r="AR76" s="432"/>
      <c r="AS76" s="433"/>
      <c r="AT76" s="270"/>
      <c r="AU76" s="436" t="s">
        <v>26</v>
      </c>
      <c r="AV76" s="437"/>
      <c r="AW76" s="431"/>
      <c r="AX76" s="432"/>
      <c r="AY76" s="432"/>
      <c r="AZ76" s="432"/>
      <c r="BA76" s="432"/>
      <c r="BB76" s="432"/>
      <c r="BC76" s="432"/>
      <c r="BD76" s="432"/>
      <c r="BE76" s="432"/>
      <c r="BF76" s="432"/>
      <c r="BG76" s="432"/>
      <c r="BH76" s="433"/>
    </row>
    <row r="77" spans="2:61" s="272" customFormat="1" x14ac:dyDescent="0.2">
      <c r="B77" s="434" t="str">
        <f>$B$18</f>
        <v>MR-1</v>
      </c>
      <c r="C77" s="435"/>
      <c r="D77" s="427" t="str">
        <f>$D$18</f>
        <v>MR-2</v>
      </c>
      <c r="E77" s="428"/>
      <c r="F77" s="421" t="str">
        <f>$F$18</f>
        <v>MR-3</v>
      </c>
      <c r="G77" s="422"/>
      <c r="H77" s="423" t="str">
        <f>$H$18</f>
        <v>MR-4</v>
      </c>
      <c r="I77" s="424"/>
      <c r="J77" s="425" t="str">
        <f>$J$18</f>
        <v>MR-5</v>
      </c>
      <c r="K77" s="426"/>
      <c r="L77" s="425" t="str">
        <f>$L$18</f>
        <v>MR-6</v>
      </c>
      <c r="M77" s="426"/>
      <c r="N77" s="429" t="str">
        <f>$N$18</f>
        <v>MR-B</v>
      </c>
      <c r="O77" s="430"/>
      <c r="P77" s="271"/>
      <c r="Q77" s="434" t="str">
        <f>$B$18</f>
        <v>MR-1</v>
      </c>
      <c r="R77" s="435"/>
      <c r="S77" s="427" t="str">
        <f>$D$18</f>
        <v>MR-2</v>
      </c>
      <c r="T77" s="428"/>
      <c r="U77" s="421" t="str">
        <f>$F$18</f>
        <v>MR-3</v>
      </c>
      <c r="V77" s="422"/>
      <c r="W77" s="423" t="str">
        <f>$H$18</f>
        <v>MR-4</v>
      </c>
      <c r="X77" s="424"/>
      <c r="Y77" s="425" t="str">
        <f>$J$18</f>
        <v>MR-5</v>
      </c>
      <c r="Z77" s="426"/>
      <c r="AA77" s="425" t="str">
        <f>$L$18</f>
        <v>MR-6</v>
      </c>
      <c r="AB77" s="426"/>
      <c r="AC77" s="429" t="str">
        <f>$N$18</f>
        <v>MR-B</v>
      </c>
      <c r="AD77" s="430"/>
      <c r="AE77" s="271"/>
      <c r="AF77" s="434" t="str">
        <f>$B$18</f>
        <v>MR-1</v>
      </c>
      <c r="AG77" s="435"/>
      <c r="AH77" s="427" t="str">
        <f>$D$18</f>
        <v>MR-2</v>
      </c>
      <c r="AI77" s="428"/>
      <c r="AJ77" s="421" t="str">
        <f>$F$18</f>
        <v>MR-3</v>
      </c>
      <c r="AK77" s="422"/>
      <c r="AL77" s="423" t="str">
        <f>$H$18</f>
        <v>MR-4</v>
      </c>
      <c r="AM77" s="424"/>
      <c r="AN77" s="425" t="str">
        <f>$J$18</f>
        <v>MR-5</v>
      </c>
      <c r="AO77" s="426"/>
      <c r="AP77" s="425" t="str">
        <f>$L$18</f>
        <v>MR-6</v>
      </c>
      <c r="AQ77" s="426"/>
      <c r="AR77" s="429" t="str">
        <f>$N$18</f>
        <v>MR-B</v>
      </c>
      <c r="AS77" s="430"/>
      <c r="AT77" s="271"/>
      <c r="AU77" s="434" t="str">
        <f>$B$18</f>
        <v>MR-1</v>
      </c>
      <c r="AV77" s="435"/>
      <c r="AW77" s="427" t="str">
        <f>$D$18</f>
        <v>MR-2</v>
      </c>
      <c r="AX77" s="428"/>
      <c r="AY77" s="421" t="str">
        <f>$F$18</f>
        <v>MR-3</v>
      </c>
      <c r="AZ77" s="422"/>
      <c r="BA77" s="423" t="str">
        <f>$H$18</f>
        <v>MR-4</v>
      </c>
      <c r="BB77" s="424"/>
      <c r="BC77" s="425" t="str">
        <f>$J$18</f>
        <v>MR-5</v>
      </c>
      <c r="BD77" s="426"/>
      <c r="BE77" s="425" t="str">
        <f>$L$18</f>
        <v>MR-6</v>
      </c>
      <c r="BF77" s="426"/>
      <c r="BG77" s="429" t="str">
        <f>$N$18</f>
        <v>MR-B</v>
      </c>
      <c r="BH77" s="430"/>
    </row>
    <row r="78" spans="2:61" s="274" customFormat="1" ht="49.5" customHeight="1" x14ac:dyDescent="0.2">
      <c r="B78" s="419" t="str">
        <f>$B$19</f>
        <v>En el difusor en punta de la conducción de desagüe 
X: 387.407
Y: 3.155.581</v>
      </c>
      <c r="C78" s="420"/>
      <c r="D78" s="419" t="str">
        <f>$D$19</f>
        <v>Próximo a la costa a la altura de la Playa de El Llano.
X: 387.862
Y: 3.155.646</v>
      </c>
      <c r="E78" s="420"/>
      <c r="F78" s="419" t="str">
        <f>$F$19</f>
        <v>En dirección sureste con respecto al extremo final de la conducción, coincidiendo con el borde inferior de la pradera de Cymodocea nodosa.
X: 387.449
Y: 3.155.448</v>
      </c>
      <c r="G78" s="420"/>
      <c r="H78" s="419" t="str">
        <f>$H$19</f>
        <v>Punto de control a 1 km de distancia en dirección aproximada ESE del punto de vertido.
X: 387.453
Y: 3.155.281</v>
      </c>
      <c r="I78" s="420"/>
      <c r="J78" s="419" t="str">
        <f>$J$19</f>
        <v>En el difusor en punta de la conducción de desagüe 
X: 387.407
Y: 3.155.581</v>
      </c>
      <c r="K78" s="420"/>
      <c r="L78" s="419" t="str">
        <f>$L$19</f>
        <v>Próximo a la costa a la altura de la Playa de El Llano.
X: 387.862
Y: 3.155.646</v>
      </c>
      <c r="M78" s="420"/>
      <c r="N78" s="419" t="str">
        <f>$N$19</f>
        <v>En dirección sureste con respecto al extremo final de la conducción, coincidiendo con el borde inferior de la pradera de Cymodocea nodosa.
X: 387.449
Y: 3.155.448</v>
      </c>
      <c r="O78" s="420"/>
      <c r="P78" s="273"/>
      <c r="Q78" s="419" t="str">
        <f>$B$19</f>
        <v>En el difusor en punta de la conducción de desagüe 
X: 387.407
Y: 3.155.581</v>
      </c>
      <c r="R78" s="420"/>
      <c r="S78" s="419" t="str">
        <f>$D$19</f>
        <v>Próximo a la costa a la altura de la Playa de El Llano.
X: 387.862
Y: 3.155.646</v>
      </c>
      <c r="T78" s="420"/>
      <c r="U78" s="419" t="str">
        <f>$F$19</f>
        <v>En dirección sureste con respecto al extremo final de la conducción, coincidiendo con el borde inferior de la pradera de Cymodocea nodosa.
X: 387.449
Y: 3.155.448</v>
      </c>
      <c r="V78" s="420"/>
      <c r="W78" s="419" t="str">
        <f>$H$19</f>
        <v>Punto de control a 1 km de distancia en dirección aproximada ESE del punto de vertido.
X: 387.453
Y: 3.155.281</v>
      </c>
      <c r="X78" s="420"/>
      <c r="Y78" s="419" t="str">
        <f>$J$19</f>
        <v>En el difusor en punta de la conducción de desagüe 
X: 387.407
Y: 3.155.581</v>
      </c>
      <c r="Z78" s="420"/>
      <c r="AA78" s="419" t="str">
        <f>$L$19</f>
        <v>Próximo a la costa a la altura de la Playa de El Llano.
X: 387.862
Y: 3.155.646</v>
      </c>
      <c r="AB78" s="420"/>
      <c r="AC78" s="419" t="str">
        <f>$N$19</f>
        <v>En dirección sureste con respecto al extremo final de la conducción, coincidiendo con el borde inferior de la pradera de Cymodocea nodosa.
X: 387.449
Y: 3.155.448</v>
      </c>
      <c r="AD78" s="420"/>
      <c r="AE78" s="273"/>
      <c r="AF78" s="419" t="str">
        <f>$B$19</f>
        <v>En el difusor en punta de la conducción de desagüe 
X: 387.407
Y: 3.155.581</v>
      </c>
      <c r="AG78" s="420"/>
      <c r="AH78" s="419" t="str">
        <f>$D$19</f>
        <v>Próximo a la costa a la altura de la Playa de El Llano.
X: 387.862
Y: 3.155.646</v>
      </c>
      <c r="AI78" s="420"/>
      <c r="AJ78" s="419" t="str">
        <f>$F$19</f>
        <v>En dirección sureste con respecto al extremo final de la conducción, coincidiendo con el borde inferior de la pradera de Cymodocea nodosa.
X: 387.449
Y: 3.155.448</v>
      </c>
      <c r="AK78" s="420"/>
      <c r="AL78" s="419" t="str">
        <f>$H$19</f>
        <v>Punto de control a 1 km de distancia en dirección aproximada ESE del punto de vertido.
X: 387.453
Y: 3.155.281</v>
      </c>
      <c r="AM78" s="420"/>
      <c r="AN78" s="419" t="str">
        <f>$J$19</f>
        <v>En el difusor en punta de la conducción de desagüe 
X: 387.407
Y: 3.155.581</v>
      </c>
      <c r="AO78" s="420"/>
      <c r="AP78" s="419" t="str">
        <f>$L$19</f>
        <v>Próximo a la costa a la altura de la Playa de El Llano.
X: 387.862
Y: 3.155.646</v>
      </c>
      <c r="AQ78" s="420"/>
      <c r="AR78" s="419" t="str">
        <f>$N$19</f>
        <v>En dirección sureste con respecto al extremo final de la conducción, coincidiendo con el borde inferior de la pradera de Cymodocea nodosa.
X: 387.449
Y: 3.155.448</v>
      </c>
      <c r="AS78" s="420"/>
      <c r="AT78" s="273"/>
      <c r="AU78" s="419" t="str">
        <f>$B$19</f>
        <v>En el difusor en punta de la conducción de desagüe 
X: 387.407
Y: 3.155.581</v>
      </c>
      <c r="AV78" s="420"/>
      <c r="AW78" s="419" t="str">
        <f>$D$19</f>
        <v>Próximo a la costa a la altura de la Playa de El Llano.
X: 387.862
Y: 3.155.646</v>
      </c>
      <c r="AX78" s="420"/>
      <c r="AY78" s="419" t="str">
        <f>$F$19</f>
        <v>En dirección sureste con respecto al extremo final de la conducción, coincidiendo con el borde inferior de la pradera de Cymodocea nodosa.
X: 387.449
Y: 3.155.448</v>
      </c>
      <c r="AZ78" s="420"/>
      <c r="BA78" s="419" t="str">
        <f>$H$19</f>
        <v>Punto de control a 1 km de distancia en dirección aproximada ESE del punto de vertido.
X: 387.453
Y: 3.155.281</v>
      </c>
      <c r="BB78" s="420"/>
      <c r="BC78" s="419" t="str">
        <f>$J$19</f>
        <v>En el difusor en punta de la conducción de desagüe 
X: 387.407
Y: 3.155.581</v>
      </c>
      <c r="BD78" s="420"/>
      <c r="BE78" s="419" t="str">
        <f>$L$19</f>
        <v>Próximo a la costa a la altura de la Playa de El Llano.
X: 387.862
Y: 3.155.646</v>
      </c>
      <c r="BF78" s="420"/>
      <c r="BG78" s="419" t="str">
        <f>$N$19</f>
        <v>En dirección sureste con respecto al extremo final de la conducción, coincidiendo con el borde inferior de la pradera de Cymodocea nodosa.
X: 387.449
Y: 3.155.448</v>
      </c>
      <c r="BH78" s="420"/>
    </row>
    <row r="79" spans="2:61" s="279" customFormat="1" ht="27.75" customHeight="1" x14ac:dyDescent="0.2">
      <c r="B79" s="275" t="s">
        <v>270</v>
      </c>
      <c r="C79" s="281" t="s">
        <v>271</v>
      </c>
      <c r="D79" s="275" t="str">
        <f>$B$79</f>
        <v xml:space="preserve">Profundidad </v>
      </c>
      <c r="E79" s="281" t="str">
        <f>$C$79</f>
        <v xml:space="preserve">Temperatura (ªC) </v>
      </c>
      <c r="F79" s="275" t="s">
        <v>270</v>
      </c>
      <c r="G79" s="281" t="s">
        <v>271</v>
      </c>
      <c r="H79" s="275" t="str">
        <f>$B$79</f>
        <v xml:space="preserve">Profundidad </v>
      </c>
      <c r="I79" s="281" t="str">
        <f>$C$79</f>
        <v xml:space="preserve">Temperatura (ªC) </v>
      </c>
      <c r="J79" s="275" t="str">
        <f>$B$79</f>
        <v xml:space="preserve">Profundidad </v>
      </c>
      <c r="K79" s="281" t="str">
        <f>$C$79</f>
        <v xml:space="preserve">Temperatura (ªC) </v>
      </c>
      <c r="L79" s="275" t="str">
        <f>$B$79</f>
        <v xml:space="preserve">Profundidad </v>
      </c>
      <c r="M79" s="281" t="str">
        <f>$C$79</f>
        <v xml:space="preserve">Temperatura (ªC) </v>
      </c>
      <c r="N79" s="275" t="str">
        <f>$B$79</f>
        <v xml:space="preserve">Profundidad </v>
      </c>
      <c r="O79" s="281" t="str">
        <f>$C$79</f>
        <v xml:space="preserve">Temperatura (ªC) </v>
      </c>
      <c r="P79" s="278"/>
      <c r="Q79" s="282" t="s">
        <v>270</v>
      </c>
      <c r="R79" s="281" t="s">
        <v>271</v>
      </c>
      <c r="S79" s="275" t="str">
        <f>$B$79</f>
        <v xml:space="preserve">Profundidad </v>
      </c>
      <c r="T79" s="281" t="str">
        <f>$C$79</f>
        <v xml:space="preserve">Temperatura (ªC) </v>
      </c>
      <c r="U79" s="275" t="s">
        <v>270</v>
      </c>
      <c r="V79" s="281" t="s">
        <v>271</v>
      </c>
      <c r="W79" s="275" t="str">
        <f>$B$79</f>
        <v xml:space="preserve">Profundidad </v>
      </c>
      <c r="X79" s="281" t="str">
        <f>$C$79</f>
        <v xml:space="preserve">Temperatura (ªC) </v>
      </c>
      <c r="Y79" s="275" t="str">
        <f>$B$79</f>
        <v xml:space="preserve">Profundidad </v>
      </c>
      <c r="Z79" s="281" t="str">
        <f>$C$79</f>
        <v xml:space="preserve">Temperatura (ªC) </v>
      </c>
      <c r="AA79" s="275" t="str">
        <f>$B$79</f>
        <v xml:space="preserve">Profundidad </v>
      </c>
      <c r="AB79" s="281" t="str">
        <f>$C$79</f>
        <v xml:space="preserve">Temperatura (ªC) </v>
      </c>
      <c r="AC79" s="275" t="str">
        <f>$B$79</f>
        <v xml:space="preserve">Profundidad </v>
      </c>
      <c r="AD79" s="281" t="str">
        <f>$C$79</f>
        <v xml:space="preserve">Temperatura (ªC) </v>
      </c>
      <c r="AE79" s="278"/>
      <c r="AF79" s="275" t="s">
        <v>270</v>
      </c>
      <c r="AG79" s="281" t="s">
        <v>271</v>
      </c>
      <c r="AH79" s="275" t="str">
        <f>$B$79</f>
        <v xml:space="preserve">Profundidad </v>
      </c>
      <c r="AI79" s="281" t="str">
        <f>$C$79</f>
        <v xml:space="preserve">Temperatura (ªC) </v>
      </c>
      <c r="AJ79" s="275" t="s">
        <v>270</v>
      </c>
      <c r="AK79" s="281" t="s">
        <v>271</v>
      </c>
      <c r="AL79" s="275" t="str">
        <f>$B$79</f>
        <v xml:space="preserve">Profundidad </v>
      </c>
      <c r="AM79" s="281" t="str">
        <f>$C$79</f>
        <v xml:space="preserve">Temperatura (ªC) </v>
      </c>
      <c r="AN79" s="275" t="str">
        <f>$B$79</f>
        <v xml:space="preserve">Profundidad </v>
      </c>
      <c r="AO79" s="281" t="str">
        <f>$C$79</f>
        <v xml:space="preserve">Temperatura (ªC) </v>
      </c>
      <c r="AP79" s="275" t="str">
        <f>$B$79</f>
        <v xml:space="preserve">Profundidad </v>
      </c>
      <c r="AQ79" s="281" t="str">
        <f>$C$79</f>
        <v xml:space="preserve">Temperatura (ªC) </v>
      </c>
      <c r="AR79" s="275" t="str">
        <f>$B$79</f>
        <v xml:space="preserve">Profundidad </v>
      </c>
      <c r="AS79" s="281" t="str">
        <f>$C$79</f>
        <v xml:space="preserve">Temperatura (ªC) </v>
      </c>
      <c r="AT79" s="278"/>
      <c r="AU79" s="275" t="s">
        <v>270</v>
      </c>
      <c r="AV79" s="281" t="s">
        <v>271</v>
      </c>
      <c r="AW79" s="275" t="str">
        <f>$B$79</f>
        <v xml:space="preserve">Profundidad </v>
      </c>
      <c r="AX79" s="281" t="str">
        <f>$C$79</f>
        <v xml:space="preserve">Temperatura (ªC) </v>
      </c>
      <c r="AY79" s="281" t="s">
        <v>270</v>
      </c>
      <c r="AZ79" s="281" t="s">
        <v>271</v>
      </c>
      <c r="BA79" s="281" t="s">
        <v>270</v>
      </c>
      <c r="BB79" s="281" t="s">
        <v>271</v>
      </c>
      <c r="BC79" s="275" t="str">
        <f>$B$79</f>
        <v xml:space="preserve">Profundidad </v>
      </c>
      <c r="BD79" s="281" t="str">
        <f>$C$79</f>
        <v xml:space="preserve">Temperatura (ªC) </v>
      </c>
      <c r="BE79" s="275" t="str">
        <f>$B$79</f>
        <v xml:space="preserve">Profundidad </v>
      </c>
      <c r="BF79" s="281" t="str">
        <f>$C$79</f>
        <v xml:space="preserve">Temperatura (ªC) </v>
      </c>
      <c r="BG79" s="275" t="str">
        <f>$B$79</f>
        <v xml:space="preserve">Profundidad </v>
      </c>
      <c r="BH79" s="281" t="str">
        <f>$C$79</f>
        <v xml:space="preserve">Temperatura (ªC) </v>
      </c>
      <c r="BI79" s="269"/>
    </row>
    <row r="80" spans="2:61" s="269" customFormat="1" x14ac:dyDescent="0.2">
      <c r="B80" s="99">
        <v>1</v>
      </c>
      <c r="C80" s="100">
        <v>20.7</v>
      </c>
      <c r="D80" s="99">
        <v>1</v>
      </c>
      <c r="E80" s="100">
        <v>20.8</v>
      </c>
      <c r="F80" s="99">
        <v>1</v>
      </c>
      <c r="G80" s="100">
        <v>20.6</v>
      </c>
      <c r="H80" s="99">
        <v>1</v>
      </c>
      <c r="I80" s="100">
        <v>20.8</v>
      </c>
      <c r="J80" s="99">
        <v>1</v>
      </c>
      <c r="K80" s="100">
        <v>20.9</v>
      </c>
      <c r="L80" s="99">
        <v>1</v>
      </c>
      <c r="M80" s="100">
        <v>20.7</v>
      </c>
      <c r="N80" s="99">
        <v>1</v>
      </c>
      <c r="O80" s="100">
        <v>20.7</v>
      </c>
      <c r="Q80" s="99">
        <v>1</v>
      </c>
      <c r="R80" s="100">
        <v>24.7</v>
      </c>
      <c r="S80" s="99">
        <v>1</v>
      </c>
      <c r="T80" s="100">
        <v>24.7</v>
      </c>
      <c r="U80" s="99">
        <v>1</v>
      </c>
      <c r="V80" s="100">
        <v>24.7</v>
      </c>
      <c r="W80" s="99">
        <v>1</v>
      </c>
      <c r="X80" s="100">
        <v>24.7</v>
      </c>
      <c r="Y80" s="99">
        <v>1</v>
      </c>
      <c r="Z80" s="100">
        <v>24.7</v>
      </c>
      <c r="AA80" s="99">
        <v>1</v>
      </c>
      <c r="AB80" s="100">
        <v>24.7</v>
      </c>
      <c r="AC80" s="99">
        <v>1</v>
      </c>
      <c r="AD80" s="100">
        <v>24.7</v>
      </c>
      <c r="AF80" s="99">
        <v>1</v>
      </c>
      <c r="AG80" s="100">
        <v>22.9</v>
      </c>
      <c r="AH80" s="99">
        <v>1</v>
      </c>
      <c r="AI80" s="100">
        <v>22.8</v>
      </c>
      <c r="AJ80" s="99">
        <v>1</v>
      </c>
      <c r="AK80" s="100">
        <v>22.8</v>
      </c>
      <c r="AL80" s="99">
        <v>1</v>
      </c>
      <c r="AM80" s="100">
        <v>23.1</v>
      </c>
      <c r="AN80" s="99">
        <v>1</v>
      </c>
      <c r="AO80" s="100">
        <v>23.1</v>
      </c>
      <c r="AP80" s="99">
        <v>1</v>
      </c>
      <c r="AQ80" s="100">
        <v>23.2</v>
      </c>
      <c r="AR80" s="99">
        <v>1</v>
      </c>
      <c r="AS80" s="100">
        <v>23.1</v>
      </c>
      <c r="AU80" s="99"/>
      <c r="AV80" s="100"/>
      <c r="AW80" s="99"/>
      <c r="AX80" s="100"/>
      <c r="AY80" s="99"/>
      <c r="AZ80" s="100"/>
      <c r="BA80" s="99"/>
      <c r="BB80" s="100"/>
      <c r="BC80" s="99"/>
      <c r="BD80" s="100"/>
      <c r="BE80" s="99"/>
      <c r="BF80" s="100"/>
      <c r="BG80" s="99"/>
      <c r="BH80" s="100"/>
    </row>
    <row r="81" spans="2:60" s="269" customFormat="1" x14ac:dyDescent="0.2">
      <c r="B81" s="99">
        <v>2</v>
      </c>
      <c r="C81" s="100">
        <v>20.7</v>
      </c>
      <c r="D81" s="99">
        <v>2</v>
      </c>
      <c r="E81" s="100">
        <v>20.8</v>
      </c>
      <c r="F81" s="99">
        <v>2</v>
      </c>
      <c r="G81" s="100">
        <v>20.7</v>
      </c>
      <c r="H81" s="99">
        <v>2</v>
      </c>
      <c r="I81" s="100">
        <v>20.9</v>
      </c>
      <c r="J81" s="99">
        <v>2</v>
      </c>
      <c r="K81" s="100">
        <v>20.9</v>
      </c>
      <c r="L81" s="99">
        <v>2</v>
      </c>
      <c r="M81" s="100">
        <v>20.8</v>
      </c>
      <c r="N81" s="99">
        <v>2</v>
      </c>
      <c r="O81" s="100">
        <v>20.7</v>
      </c>
      <c r="Q81" s="99">
        <v>2</v>
      </c>
      <c r="R81" s="100">
        <v>24.7</v>
      </c>
      <c r="S81" s="99">
        <v>2</v>
      </c>
      <c r="T81" s="100">
        <v>24.7</v>
      </c>
      <c r="U81" s="99">
        <v>2</v>
      </c>
      <c r="V81" s="100">
        <v>24.5</v>
      </c>
      <c r="W81" s="99">
        <v>2</v>
      </c>
      <c r="X81" s="100">
        <v>24.7</v>
      </c>
      <c r="Y81" s="99">
        <v>2</v>
      </c>
      <c r="Z81" s="100">
        <v>24.8</v>
      </c>
      <c r="AA81" s="99">
        <v>2</v>
      </c>
      <c r="AB81" s="100">
        <v>24.7</v>
      </c>
      <c r="AC81" s="99">
        <v>2</v>
      </c>
      <c r="AD81" s="100">
        <v>24.7</v>
      </c>
      <c r="AF81" s="99">
        <v>2</v>
      </c>
      <c r="AG81" s="100">
        <v>22.9</v>
      </c>
      <c r="AH81" s="99">
        <v>2</v>
      </c>
      <c r="AI81" s="100">
        <v>22.5</v>
      </c>
      <c r="AJ81" s="99">
        <v>2</v>
      </c>
      <c r="AK81" s="100">
        <v>22.8</v>
      </c>
      <c r="AL81" s="99">
        <v>2</v>
      </c>
      <c r="AM81" s="100">
        <v>23.1</v>
      </c>
      <c r="AN81" s="99">
        <v>2</v>
      </c>
      <c r="AO81" s="100">
        <v>23.1</v>
      </c>
      <c r="AP81" s="99">
        <v>2</v>
      </c>
      <c r="AQ81" s="100">
        <v>23.1</v>
      </c>
      <c r="AR81" s="99">
        <v>2</v>
      </c>
      <c r="AS81" s="100">
        <v>23.1</v>
      </c>
      <c r="AU81" s="99"/>
      <c r="AV81" s="100"/>
      <c r="AW81" s="99"/>
      <c r="AX81" s="100"/>
      <c r="AY81" s="99"/>
      <c r="AZ81" s="100"/>
      <c r="BA81" s="99"/>
      <c r="BB81" s="100"/>
      <c r="BC81" s="99"/>
      <c r="BD81" s="100"/>
      <c r="BE81" s="99"/>
      <c r="BF81" s="100"/>
      <c r="BG81" s="99"/>
      <c r="BH81" s="100"/>
    </row>
    <row r="82" spans="2:60" s="269" customFormat="1" x14ac:dyDescent="0.2">
      <c r="B82" s="99">
        <v>3</v>
      </c>
      <c r="C82" s="100">
        <v>20.8</v>
      </c>
      <c r="D82" s="99">
        <v>3</v>
      </c>
      <c r="E82" s="100">
        <v>20.8</v>
      </c>
      <c r="F82" s="99">
        <v>3</v>
      </c>
      <c r="G82" s="100">
        <v>20.7</v>
      </c>
      <c r="H82" s="99">
        <v>3</v>
      </c>
      <c r="I82" s="100">
        <v>20.9</v>
      </c>
      <c r="J82" s="99">
        <v>3</v>
      </c>
      <c r="K82" s="100">
        <v>20.9</v>
      </c>
      <c r="L82" s="99">
        <v>3</v>
      </c>
      <c r="M82" s="100">
        <v>20.9</v>
      </c>
      <c r="N82" s="99">
        <v>3</v>
      </c>
      <c r="O82" s="100">
        <v>20.7</v>
      </c>
      <c r="Q82" s="99">
        <v>3</v>
      </c>
      <c r="R82" s="100">
        <v>24.7</v>
      </c>
      <c r="S82" s="99">
        <v>3</v>
      </c>
      <c r="T82" s="100">
        <v>24.7</v>
      </c>
      <c r="U82" s="99">
        <v>3</v>
      </c>
      <c r="V82" s="100">
        <v>24.5</v>
      </c>
      <c r="W82" s="99">
        <v>3</v>
      </c>
      <c r="X82" s="100">
        <v>24.7</v>
      </c>
      <c r="Y82" s="99">
        <v>3</v>
      </c>
      <c r="Z82" s="100">
        <v>24.7</v>
      </c>
      <c r="AA82" s="99">
        <v>3</v>
      </c>
      <c r="AB82" s="100">
        <v>24.6</v>
      </c>
      <c r="AC82" s="99">
        <v>3</v>
      </c>
      <c r="AD82" s="100">
        <v>24.7</v>
      </c>
      <c r="AF82" s="99">
        <v>3</v>
      </c>
      <c r="AG82" s="100">
        <v>22.9</v>
      </c>
      <c r="AH82" s="99">
        <v>3</v>
      </c>
      <c r="AI82" s="100">
        <v>22.5</v>
      </c>
      <c r="AJ82" s="99">
        <v>3</v>
      </c>
      <c r="AK82" s="100">
        <v>22.8</v>
      </c>
      <c r="AL82" s="99">
        <v>3</v>
      </c>
      <c r="AM82" s="100">
        <v>23.1</v>
      </c>
      <c r="AN82" s="99">
        <v>3</v>
      </c>
      <c r="AO82" s="100">
        <v>23.1</v>
      </c>
      <c r="AP82" s="99">
        <v>3</v>
      </c>
      <c r="AQ82" s="100">
        <v>23.1</v>
      </c>
      <c r="AR82" s="99">
        <v>3</v>
      </c>
      <c r="AS82" s="100">
        <v>23.1</v>
      </c>
      <c r="AU82" s="99"/>
      <c r="AV82" s="100"/>
      <c r="AW82" s="99"/>
      <c r="AX82" s="100"/>
      <c r="AY82" s="99"/>
      <c r="AZ82" s="100"/>
      <c r="BA82" s="99"/>
      <c r="BB82" s="100"/>
      <c r="BC82" s="99"/>
      <c r="BD82" s="100"/>
      <c r="BE82" s="99"/>
      <c r="BF82" s="100"/>
      <c r="BG82" s="99"/>
      <c r="BH82" s="100"/>
    </row>
    <row r="83" spans="2:60" s="269" customFormat="1" x14ac:dyDescent="0.2">
      <c r="B83" s="99">
        <v>4</v>
      </c>
      <c r="C83" s="100">
        <v>20.8</v>
      </c>
      <c r="D83" s="99">
        <v>4</v>
      </c>
      <c r="E83" s="100">
        <v>20.8</v>
      </c>
      <c r="F83" s="99">
        <v>4</v>
      </c>
      <c r="G83" s="100">
        <v>20.7</v>
      </c>
      <c r="H83" s="99">
        <v>4</v>
      </c>
      <c r="I83" s="100">
        <v>20.9</v>
      </c>
      <c r="J83" s="99">
        <v>4</v>
      </c>
      <c r="K83" s="100">
        <v>20.9</v>
      </c>
      <c r="L83" s="99">
        <v>4</v>
      </c>
      <c r="M83" s="100">
        <v>20.9</v>
      </c>
      <c r="N83" s="99">
        <v>4</v>
      </c>
      <c r="O83" s="100">
        <v>20.7</v>
      </c>
      <c r="Q83" s="99">
        <v>4</v>
      </c>
      <c r="R83" s="100">
        <v>24.7</v>
      </c>
      <c r="S83" s="99">
        <v>4</v>
      </c>
      <c r="T83" s="100">
        <v>24.7</v>
      </c>
      <c r="U83" s="99"/>
      <c r="V83" s="100"/>
      <c r="W83" s="99">
        <v>4</v>
      </c>
      <c r="X83" s="100">
        <v>24.7</v>
      </c>
      <c r="Y83" s="99">
        <v>4</v>
      </c>
      <c r="Z83" s="100">
        <v>24.7</v>
      </c>
      <c r="AA83" s="99">
        <v>4</v>
      </c>
      <c r="AB83" s="100">
        <v>24.6</v>
      </c>
      <c r="AC83" s="99">
        <v>4</v>
      </c>
      <c r="AD83" s="100">
        <v>24.7</v>
      </c>
      <c r="AF83" s="99">
        <v>4</v>
      </c>
      <c r="AG83" s="100">
        <v>22.9</v>
      </c>
      <c r="AH83" s="99"/>
      <c r="AI83" s="100"/>
      <c r="AJ83" s="99"/>
      <c r="AK83" s="100"/>
      <c r="AL83" s="99">
        <v>4</v>
      </c>
      <c r="AM83" s="100">
        <v>23.1</v>
      </c>
      <c r="AN83" s="99">
        <v>4</v>
      </c>
      <c r="AO83" s="100">
        <v>23.1</v>
      </c>
      <c r="AP83" s="99">
        <v>4</v>
      </c>
      <c r="AQ83" s="100">
        <v>23.1</v>
      </c>
      <c r="AR83" s="99">
        <v>4</v>
      </c>
      <c r="AS83" s="100">
        <v>23.1</v>
      </c>
      <c r="AU83" s="99"/>
      <c r="AV83" s="100"/>
      <c r="AW83" s="99"/>
      <c r="AX83" s="100"/>
      <c r="AY83" s="99"/>
      <c r="AZ83" s="100"/>
      <c r="BA83" s="99"/>
      <c r="BB83" s="100"/>
      <c r="BC83" s="99"/>
      <c r="BD83" s="100"/>
      <c r="BE83" s="99"/>
      <c r="BF83" s="100"/>
      <c r="BG83" s="99"/>
      <c r="BH83" s="100"/>
    </row>
    <row r="84" spans="2:60" s="269" customFormat="1" x14ac:dyDescent="0.2">
      <c r="B84" s="99">
        <v>5</v>
      </c>
      <c r="C84" s="100">
        <v>20.8</v>
      </c>
      <c r="D84" s="99"/>
      <c r="E84" s="100"/>
      <c r="F84" s="99"/>
      <c r="G84" s="100"/>
      <c r="H84" s="99">
        <v>5</v>
      </c>
      <c r="I84" s="100">
        <v>20.9</v>
      </c>
      <c r="J84" s="99">
        <v>5</v>
      </c>
      <c r="K84" s="100">
        <v>20.9</v>
      </c>
      <c r="L84" s="99">
        <v>5</v>
      </c>
      <c r="M84" s="100">
        <v>20.9</v>
      </c>
      <c r="N84" s="99">
        <v>5</v>
      </c>
      <c r="O84" s="100">
        <v>20.7</v>
      </c>
      <c r="Q84" s="99">
        <v>5</v>
      </c>
      <c r="R84" s="100">
        <v>24.7</v>
      </c>
      <c r="S84" s="99"/>
      <c r="T84" s="100"/>
      <c r="U84" s="99"/>
      <c r="V84" s="100"/>
      <c r="W84" s="99">
        <v>5</v>
      </c>
      <c r="X84" s="100">
        <v>24.7</v>
      </c>
      <c r="Y84" s="99">
        <v>5</v>
      </c>
      <c r="Z84" s="100">
        <v>24.7</v>
      </c>
      <c r="AA84" s="99">
        <v>5</v>
      </c>
      <c r="AB84" s="100">
        <v>24.6</v>
      </c>
      <c r="AC84" s="99">
        <v>5</v>
      </c>
      <c r="AD84" s="100">
        <v>24.6</v>
      </c>
      <c r="AF84" s="99"/>
      <c r="AG84" s="100"/>
      <c r="AH84" s="99"/>
      <c r="AI84" s="100"/>
      <c r="AJ84" s="99"/>
      <c r="AK84" s="100"/>
      <c r="AL84" s="99">
        <v>5</v>
      </c>
      <c r="AM84" s="100">
        <v>23.1</v>
      </c>
      <c r="AN84" s="99">
        <v>5</v>
      </c>
      <c r="AO84" s="100">
        <v>23.1</v>
      </c>
      <c r="AP84" s="99">
        <v>5</v>
      </c>
      <c r="AQ84" s="100">
        <v>23.1</v>
      </c>
      <c r="AR84" s="99">
        <v>5</v>
      </c>
      <c r="AS84" s="100">
        <v>23.1</v>
      </c>
      <c r="AU84" s="99"/>
      <c r="AV84" s="100"/>
      <c r="AW84" s="99"/>
      <c r="AX84" s="100"/>
      <c r="AY84" s="99"/>
      <c r="AZ84" s="100"/>
      <c r="BA84" s="99"/>
      <c r="BB84" s="100"/>
      <c r="BC84" s="99"/>
      <c r="BD84" s="100"/>
      <c r="BE84" s="99"/>
      <c r="BF84" s="100"/>
      <c r="BG84" s="99"/>
      <c r="BH84" s="100"/>
    </row>
    <row r="85" spans="2:60" s="269" customFormat="1" x14ac:dyDescent="0.2">
      <c r="B85" s="99"/>
      <c r="C85" s="100"/>
      <c r="D85" s="99"/>
      <c r="E85" s="100"/>
      <c r="F85" s="99"/>
      <c r="G85" s="100"/>
      <c r="H85" s="99">
        <v>6</v>
      </c>
      <c r="I85" s="100">
        <v>20.9</v>
      </c>
      <c r="J85" s="99">
        <v>6</v>
      </c>
      <c r="K85" s="100">
        <v>20.9</v>
      </c>
      <c r="L85" s="99">
        <v>6</v>
      </c>
      <c r="M85" s="100">
        <v>20.9</v>
      </c>
      <c r="N85" s="99">
        <v>6</v>
      </c>
      <c r="O85" s="100">
        <v>20.7</v>
      </c>
      <c r="Q85" s="99">
        <v>6</v>
      </c>
      <c r="R85" s="100">
        <v>24.7</v>
      </c>
      <c r="S85" s="99"/>
      <c r="T85" s="100"/>
      <c r="U85" s="99"/>
      <c r="V85" s="100"/>
      <c r="W85" s="99">
        <v>6</v>
      </c>
      <c r="X85" s="100">
        <v>24.7</v>
      </c>
      <c r="Y85" s="99">
        <v>6</v>
      </c>
      <c r="Z85" s="100">
        <v>24.7</v>
      </c>
      <c r="AA85" s="99">
        <v>6</v>
      </c>
      <c r="AB85" s="100">
        <v>24.6</v>
      </c>
      <c r="AC85" s="99">
        <v>6</v>
      </c>
      <c r="AD85" s="100">
        <v>24.6</v>
      </c>
      <c r="AF85" s="99"/>
      <c r="AG85" s="100"/>
      <c r="AH85" s="99"/>
      <c r="AI85" s="100"/>
      <c r="AJ85" s="99"/>
      <c r="AK85" s="100"/>
      <c r="AL85" s="99">
        <v>6</v>
      </c>
      <c r="AM85" s="100">
        <v>23.1</v>
      </c>
      <c r="AN85" s="99">
        <v>6</v>
      </c>
      <c r="AO85" s="100">
        <v>23.1</v>
      </c>
      <c r="AP85" s="99">
        <v>6</v>
      </c>
      <c r="AQ85" s="100">
        <v>23</v>
      </c>
      <c r="AR85" s="99">
        <v>6</v>
      </c>
      <c r="AS85" s="100">
        <v>23.1</v>
      </c>
      <c r="AU85" s="99"/>
      <c r="AV85" s="100"/>
      <c r="AW85" s="99"/>
      <c r="AX85" s="100"/>
      <c r="AY85" s="99"/>
      <c r="AZ85" s="100"/>
      <c r="BA85" s="99"/>
      <c r="BB85" s="100"/>
      <c r="BC85" s="99"/>
      <c r="BD85" s="100"/>
      <c r="BE85" s="99"/>
      <c r="BF85" s="100"/>
      <c r="BG85" s="99"/>
      <c r="BH85" s="100"/>
    </row>
    <row r="86" spans="2:60" s="269" customFormat="1" x14ac:dyDescent="0.2">
      <c r="B86" s="99"/>
      <c r="C86" s="100"/>
      <c r="D86" s="99"/>
      <c r="E86" s="100"/>
      <c r="F86" s="99"/>
      <c r="G86" s="100"/>
      <c r="H86" s="99">
        <v>7</v>
      </c>
      <c r="I86" s="100">
        <v>20.9</v>
      </c>
      <c r="J86" s="99">
        <v>7</v>
      </c>
      <c r="K86" s="100">
        <v>20.9</v>
      </c>
      <c r="L86" s="99">
        <v>7</v>
      </c>
      <c r="M86" s="100">
        <v>20.9</v>
      </c>
      <c r="N86" s="99">
        <v>7</v>
      </c>
      <c r="O86" s="100">
        <v>20.7</v>
      </c>
      <c r="Q86" s="99"/>
      <c r="R86" s="100"/>
      <c r="S86" s="99"/>
      <c r="T86" s="100"/>
      <c r="U86" s="99"/>
      <c r="V86" s="100"/>
      <c r="W86" s="99">
        <v>7</v>
      </c>
      <c r="X86" s="100">
        <v>24.7</v>
      </c>
      <c r="Y86" s="99">
        <v>7</v>
      </c>
      <c r="Z86" s="100">
        <v>24.7</v>
      </c>
      <c r="AA86" s="99">
        <v>7</v>
      </c>
      <c r="AB86" s="100">
        <v>24.6</v>
      </c>
      <c r="AC86" s="99">
        <v>7</v>
      </c>
      <c r="AD86" s="100">
        <v>24.6</v>
      </c>
      <c r="AF86" s="99"/>
      <c r="AG86" s="100"/>
      <c r="AH86" s="99"/>
      <c r="AI86" s="100"/>
      <c r="AJ86" s="99"/>
      <c r="AK86" s="100"/>
      <c r="AL86" s="99">
        <v>7</v>
      </c>
      <c r="AM86" s="100">
        <v>23.1</v>
      </c>
      <c r="AN86" s="99">
        <v>7</v>
      </c>
      <c r="AO86" s="100">
        <v>23</v>
      </c>
      <c r="AP86" s="99">
        <v>7</v>
      </c>
      <c r="AQ86" s="100">
        <v>23</v>
      </c>
      <c r="AR86" s="99">
        <v>7</v>
      </c>
      <c r="AS86" s="100">
        <v>23.1</v>
      </c>
      <c r="AU86" s="99"/>
      <c r="AV86" s="100"/>
      <c r="AW86" s="99"/>
      <c r="AX86" s="100"/>
      <c r="AY86" s="99"/>
      <c r="AZ86" s="100"/>
      <c r="BA86" s="99"/>
      <c r="BB86" s="100"/>
      <c r="BC86" s="99"/>
      <c r="BD86" s="100"/>
      <c r="BE86" s="99"/>
      <c r="BF86" s="100"/>
      <c r="BG86" s="99"/>
      <c r="BH86" s="100"/>
    </row>
    <row r="87" spans="2:60" s="269" customFormat="1" x14ac:dyDescent="0.2">
      <c r="B87" s="99"/>
      <c r="C87" s="100"/>
      <c r="D87" s="99"/>
      <c r="E87" s="100"/>
      <c r="F87" s="99"/>
      <c r="G87" s="100"/>
      <c r="H87" s="99">
        <v>8</v>
      </c>
      <c r="I87" s="100">
        <v>20.9</v>
      </c>
      <c r="J87" s="99">
        <v>8</v>
      </c>
      <c r="K87" s="100">
        <v>20.9</v>
      </c>
      <c r="L87" s="99">
        <v>8</v>
      </c>
      <c r="M87" s="100">
        <v>20.9</v>
      </c>
      <c r="N87" s="99"/>
      <c r="O87" s="100"/>
      <c r="Q87" s="99"/>
      <c r="R87" s="100"/>
      <c r="S87" s="99"/>
      <c r="T87" s="100"/>
      <c r="U87" s="99"/>
      <c r="V87" s="100"/>
      <c r="W87" s="99">
        <v>8</v>
      </c>
      <c r="X87" s="100">
        <v>24.7</v>
      </c>
      <c r="Y87" s="99">
        <v>8</v>
      </c>
      <c r="Z87" s="100">
        <v>24.7</v>
      </c>
      <c r="AA87" s="99">
        <v>8</v>
      </c>
      <c r="AB87" s="100">
        <v>24.6</v>
      </c>
      <c r="AC87" s="99">
        <v>8</v>
      </c>
      <c r="AD87" s="100">
        <v>24.6</v>
      </c>
      <c r="AF87" s="99"/>
      <c r="AG87" s="100"/>
      <c r="AH87" s="99"/>
      <c r="AI87" s="100"/>
      <c r="AJ87" s="99"/>
      <c r="AK87" s="100"/>
      <c r="AL87" s="99"/>
      <c r="AM87" s="100"/>
      <c r="AN87" s="99"/>
      <c r="AO87" s="100"/>
      <c r="AP87" s="99"/>
      <c r="AQ87" s="100"/>
      <c r="AR87" s="99"/>
      <c r="AS87" s="100"/>
      <c r="AU87" s="99"/>
      <c r="AV87" s="100"/>
      <c r="AW87" s="99"/>
      <c r="AX87" s="100"/>
      <c r="AY87" s="99"/>
      <c r="AZ87" s="100"/>
      <c r="BA87" s="99"/>
      <c r="BB87" s="100"/>
      <c r="BC87" s="99"/>
      <c r="BD87" s="100"/>
      <c r="BE87" s="99"/>
      <c r="BF87" s="100"/>
      <c r="BG87" s="99"/>
      <c r="BH87" s="100"/>
    </row>
    <row r="88" spans="2:60" s="269" customFormat="1" x14ac:dyDescent="0.2">
      <c r="B88" s="99"/>
      <c r="C88" s="100"/>
      <c r="D88" s="99"/>
      <c r="E88" s="100"/>
      <c r="F88" s="99"/>
      <c r="G88" s="100"/>
      <c r="H88" s="99">
        <v>9</v>
      </c>
      <c r="I88" s="100">
        <v>20.9</v>
      </c>
      <c r="J88" s="99">
        <v>9</v>
      </c>
      <c r="K88" s="100">
        <v>20.9</v>
      </c>
      <c r="L88" s="99">
        <v>9</v>
      </c>
      <c r="M88" s="100">
        <v>20.9</v>
      </c>
      <c r="N88" s="99"/>
      <c r="O88" s="100"/>
      <c r="Q88" s="99"/>
      <c r="R88" s="100"/>
      <c r="S88" s="99"/>
      <c r="T88" s="100"/>
      <c r="U88" s="99"/>
      <c r="V88" s="100"/>
      <c r="W88" s="99">
        <v>9</v>
      </c>
      <c r="X88" s="100">
        <v>24.7</v>
      </c>
      <c r="Y88" s="99">
        <v>9</v>
      </c>
      <c r="Z88" s="100">
        <v>24.7</v>
      </c>
      <c r="AA88" s="99">
        <v>9</v>
      </c>
      <c r="AB88" s="100">
        <v>24.6</v>
      </c>
      <c r="AC88" s="99"/>
      <c r="AD88" s="100"/>
      <c r="AF88" s="99"/>
      <c r="AG88" s="100"/>
      <c r="AH88" s="99"/>
      <c r="AI88" s="100"/>
      <c r="AJ88" s="99"/>
      <c r="AK88" s="100"/>
      <c r="AL88" s="99"/>
      <c r="AM88" s="100"/>
      <c r="AN88" s="99"/>
      <c r="AO88" s="100"/>
      <c r="AP88" s="99"/>
      <c r="AQ88" s="100"/>
      <c r="AR88" s="99"/>
      <c r="AS88" s="100"/>
      <c r="AU88" s="99"/>
      <c r="AV88" s="100"/>
      <c r="AW88" s="99"/>
      <c r="AX88" s="100"/>
      <c r="AY88" s="99"/>
      <c r="AZ88" s="100"/>
      <c r="BA88" s="99"/>
      <c r="BB88" s="100"/>
      <c r="BC88" s="99"/>
      <c r="BD88" s="100"/>
      <c r="BE88" s="99"/>
      <c r="BF88" s="100"/>
      <c r="BG88" s="99"/>
      <c r="BH88" s="100"/>
    </row>
    <row r="89" spans="2:60" s="269" customFormat="1" x14ac:dyDescent="0.2">
      <c r="B89" s="99"/>
      <c r="C89" s="100"/>
      <c r="D89" s="99"/>
      <c r="E89" s="100"/>
      <c r="F89" s="99"/>
      <c r="G89" s="100"/>
      <c r="H89" s="99">
        <v>10</v>
      </c>
      <c r="I89" s="100">
        <v>20.9</v>
      </c>
      <c r="J89" s="99">
        <v>10</v>
      </c>
      <c r="K89" s="100">
        <v>20.9</v>
      </c>
      <c r="L89" s="99"/>
      <c r="M89" s="100"/>
      <c r="N89" s="99"/>
      <c r="O89" s="100"/>
      <c r="Q89" s="99"/>
      <c r="R89" s="100"/>
      <c r="S89" s="99"/>
      <c r="T89" s="100"/>
      <c r="U89" s="99"/>
      <c r="V89" s="100"/>
      <c r="W89" s="99"/>
      <c r="X89" s="100"/>
      <c r="Y89" s="99"/>
      <c r="Z89" s="100"/>
      <c r="AA89" s="99"/>
      <c r="AB89" s="100"/>
      <c r="AC89" s="99"/>
      <c r="AD89" s="100"/>
      <c r="AF89" s="99"/>
      <c r="AG89" s="100"/>
      <c r="AH89" s="99"/>
      <c r="AI89" s="100"/>
      <c r="AJ89" s="99"/>
      <c r="AK89" s="100"/>
      <c r="AL89" s="99"/>
      <c r="AM89" s="100"/>
      <c r="AN89" s="99"/>
      <c r="AO89" s="100"/>
      <c r="AP89" s="99"/>
      <c r="AQ89" s="100"/>
      <c r="AR89" s="99"/>
      <c r="AS89" s="100"/>
      <c r="AU89" s="99"/>
      <c r="AV89" s="100"/>
      <c r="AW89" s="99"/>
      <c r="AX89" s="100"/>
      <c r="AY89" s="99"/>
      <c r="AZ89" s="100"/>
      <c r="BA89" s="99"/>
      <c r="BB89" s="100"/>
      <c r="BC89" s="99"/>
      <c r="BD89" s="100"/>
      <c r="BE89" s="99"/>
      <c r="BF89" s="100"/>
      <c r="BG89" s="99"/>
      <c r="BH89" s="100"/>
    </row>
    <row r="90" spans="2:60" s="269" customFormat="1" x14ac:dyDescent="0.2">
      <c r="B90" s="99"/>
      <c r="C90" s="100"/>
      <c r="D90" s="99"/>
      <c r="E90" s="100"/>
      <c r="F90" s="99"/>
      <c r="G90" s="100"/>
      <c r="H90" s="99">
        <v>11</v>
      </c>
      <c r="I90" s="100">
        <v>20.8</v>
      </c>
      <c r="J90" s="99"/>
      <c r="K90" s="100"/>
      <c r="L90" s="99"/>
      <c r="M90" s="100"/>
      <c r="N90" s="99"/>
      <c r="O90" s="100"/>
      <c r="Q90" s="99"/>
      <c r="R90" s="100"/>
      <c r="S90" s="99"/>
      <c r="T90" s="100"/>
      <c r="U90" s="99"/>
      <c r="V90" s="100"/>
      <c r="W90" s="99"/>
      <c r="X90" s="100"/>
      <c r="Y90" s="99"/>
      <c r="Z90" s="100"/>
      <c r="AA90" s="99"/>
      <c r="AB90" s="100"/>
      <c r="AC90" s="99"/>
      <c r="AD90" s="100"/>
      <c r="AF90" s="99"/>
      <c r="AG90" s="100"/>
      <c r="AH90" s="99"/>
      <c r="AI90" s="100"/>
      <c r="AJ90" s="99"/>
      <c r="AK90" s="100"/>
      <c r="AL90" s="99"/>
      <c r="AM90" s="100"/>
      <c r="AN90" s="99"/>
      <c r="AO90" s="100"/>
      <c r="AP90" s="99"/>
      <c r="AQ90" s="100"/>
      <c r="AR90" s="99"/>
      <c r="AS90" s="100"/>
      <c r="AU90" s="99"/>
      <c r="AV90" s="100"/>
      <c r="AW90" s="99"/>
      <c r="AX90" s="100"/>
      <c r="AY90" s="99"/>
      <c r="AZ90" s="100"/>
      <c r="BA90" s="99"/>
      <c r="BB90" s="100"/>
      <c r="BC90" s="99"/>
      <c r="BD90" s="100"/>
      <c r="BE90" s="99"/>
      <c r="BF90" s="100"/>
      <c r="BG90" s="99"/>
      <c r="BH90" s="100"/>
    </row>
    <row r="91" spans="2:60" s="269" customFormat="1" x14ac:dyDescent="0.2">
      <c r="B91" s="99"/>
      <c r="C91" s="100"/>
      <c r="D91" s="99"/>
      <c r="E91" s="100"/>
      <c r="F91" s="99"/>
      <c r="G91" s="100"/>
      <c r="H91" s="99">
        <v>12</v>
      </c>
      <c r="I91" s="100">
        <v>20.8</v>
      </c>
      <c r="J91" s="99"/>
      <c r="K91" s="100"/>
      <c r="L91" s="99"/>
      <c r="M91" s="100"/>
      <c r="N91" s="99"/>
      <c r="O91" s="100"/>
      <c r="Q91" s="99"/>
      <c r="R91" s="100"/>
      <c r="S91" s="99"/>
      <c r="T91" s="100"/>
      <c r="U91" s="99"/>
      <c r="V91" s="100"/>
      <c r="W91" s="99"/>
      <c r="X91" s="100"/>
      <c r="Y91" s="99"/>
      <c r="Z91" s="100"/>
      <c r="AA91" s="99"/>
      <c r="AB91" s="100"/>
      <c r="AC91" s="99"/>
      <c r="AD91" s="100"/>
      <c r="AF91" s="99"/>
      <c r="AG91" s="100"/>
      <c r="AH91" s="99"/>
      <c r="AI91" s="100"/>
      <c r="AJ91" s="99"/>
      <c r="AK91" s="100"/>
      <c r="AL91" s="99"/>
      <c r="AM91" s="100"/>
      <c r="AN91" s="99"/>
      <c r="AO91" s="100"/>
      <c r="AP91" s="99"/>
      <c r="AQ91" s="100"/>
      <c r="AR91" s="99"/>
      <c r="AS91" s="100"/>
      <c r="AU91" s="99"/>
      <c r="AV91" s="100"/>
      <c r="AW91" s="99"/>
      <c r="AX91" s="100"/>
      <c r="AY91" s="99"/>
      <c r="AZ91" s="100"/>
      <c r="BA91" s="99"/>
      <c r="BB91" s="100"/>
      <c r="BC91" s="99"/>
      <c r="BD91" s="100"/>
      <c r="BE91" s="99"/>
      <c r="BF91" s="100"/>
      <c r="BG91" s="99"/>
      <c r="BH91" s="100"/>
    </row>
    <row r="92" spans="2:60" s="269" customFormat="1" x14ac:dyDescent="0.2">
      <c r="B92" s="99"/>
      <c r="C92" s="100"/>
      <c r="D92" s="99"/>
      <c r="E92" s="100"/>
      <c r="F92" s="99"/>
      <c r="G92" s="100"/>
      <c r="H92" s="99"/>
      <c r="I92" s="100"/>
      <c r="J92" s="99"/>
      <c r="K92" s="100"/>
      <c r="L92" s="99"/>
      <c r="M92" s="100"/>
      <c r="N92" s="99"/>
      <c r="O92" s="100"/>
      <c r="Q92" s="99"/>
      <c r="R92" s="100"/>
      <c r="S92" s="99"/>
      <c r="T92" s="100"/>
      <c r="U92" s="99"/>
      <c r="V92" s="100"/>
      <c r="W92" s="99"/>
      <c r="X92" s="100"/>
      <c r="Y92" s="99"/>
      <c r="Z92" s="100"/>
      <c r="AA92" s="99"/>
      <c r="AB92" s="100"/>
      <c r="AC92" s="99"/>
      <c r="AD92" s="100"/>
      <c r="AF92" s="99"/>
      <c r="AG92" s="100"/>
      <c r="AH92" s="99"/>
      <c r="AI92" s="100"/>
      <c r="AJ92" s="99"/>
      <c r="AK92" s="100"/>
      <c r="AL92" s="99"/>
      <c r="AM92" s="100"/>
      <c r="AN92" s="99"/>
      <c r="AO92" s="100"/>
      <c r="AP92" s="99"/>
      <c r="AQ92" s="100"/>
      <c r="AR92" s="99"/>
      <c r="AS92" s="100"/>
      <c r="AU92" s="99"/>
      <c r="AV92" s="100"/>
      <c r="AW92" s="99"/>
      <c r="AX92" s="100"/>
      <c r="AY92" s="99"/>
      <c r="AZ92" s="100"/>
      <c r="BA92" s="99"/>
      <c r="BB92" s="100"/>
      <c r="BC92" s="99"/>
      <c r="BD92" s="100"/>
      <c r="BE92" s="99"/>
      <c r="BF92" s="100"/>
      <c r="BG92" s="99"/>
      <c r="BH92" s="100"/>
    </row>
    <row r="93" spans="2:60" s="269" customFormat="1" x14ac:dyDescent="0.2">
      <c r="B93" s="99"/>
      <c r="C93" s="100"/>
      <c r="D93" s="99"/>
      <c r="E93" s="100"/>
      <c r="F93" s="99"/>
      <c r="G93" s="100"/>
      <c r="H93" s="99"/>
      <c r="I93" s="100"/>
      <c r="J93" s="99"/>
      <c r="K93" s="100"/>
      <c r="L93" s="99"/>
      <c r="M93" s="100"/>
      <c r="N93" s="99"/>
      <c r="O93" s="100"/>
      <c r="Q93" s="99"/>
      <c r="R93" s="100"/>
      <c r="S93" s="99"/>
      <c r="T93" s="100"/>
      <c r="U93" s="99"/>
      <c r="V93" s="100"/>
      <c r="W93" s="99"/>
      <c r="X93" s="100"/>
      <c r="Y93" s="99"/>
      <c r="Z93" s="100"/>
      <c r="AA93" s="99"/>
      <c r="AB93" s="100"/>
      <c r="AC93" s="99"/>
      <c r="AD93" s="100"/>
      <c r="AF93" s="99"/>
      <c r="AG93" s="100"/>
      <c r="AH93" s="99"/>
      <c r="AI93" s="100"/>
      <c r="AJ93" s="99"/>
      <c r="AK93" s="100"/>
      <c r="AL93" s="99"/>
      <c r="AM93" s="100"/>
      <c r="AN93" s="99"/>
      <c r="AO93" s="100"/>
      <c r="AP93" s="99"/>
      <c r="AQ93" s="100"/>
      <c r="AR93" s="99"/>
      <c r="AS93" s="100"/>
      <c r="AU93" s="99"/>
      <c r="AV93" s="100"/>
      <c r="AW93" s="99"/>
      <c r="AX93" s="100"/>
      <c r="AY93" s="99"/>
      <c r="AZ93" s="100"/>
      <c r="BA93" s="99"/>
      <c r="BB93" s="100"/>
      <c r="BC93" s="99"/>
      <c r="BD93" s="100"/>
      <c r="BE93" s="99"/>
      <c r="BF93" s="100"/>
      <c r="BG93" s="99"/>
      <c r="BH93" s="100"/>
    </row>
    <row r="94" spans="2:60" s="269" customFormat="1" x14ac:dyDescent="0.2">
      <c r="B94" s="99"/>
      <c r="C94" s="100"/>
      <c r="D94" s="99"/>
      <c r="E94" s="100"/>
      <c r="F94" s="99"/>
      <c r="G94" s="100"/>
      <c r="H94" s="99"/>
      <c r="I94" s="100"/>
      <c r="J94" s="99"/>
      <c r="K94" s="100"/>
      <c r="L94" s="99"/>
      <c r="M94" s="100"/>
      <c r="N94" s="99"/>
      <c r="O94" s="100"/>
      <c r="Q94" s="99"/>
      <c r="R94" s="100"/>
      <c r="S94" s="99"/>
      <c r="T94" s="100"/>
      <c r="U94" s="99"/>
      <c r="V94" s="100"/>
      <c r="W94" s="99"/>
      <c r="X94" s="100"/>
      <c r="Y94" s="99"/>
      <c r="Z94" s="100"/>
      <c r="AA94" s="99"/>
      <c r="AB94" s="100"/>
      <c r="AC94" s="99"/>
      <c r="AD94" s="100"/>
      <c r="AF94" s="99"/>
      <c r="AG94" s="100"/>
      <c r="AH94" s="99"/>
      <c r="AI94" s="100"/>
      <c r="AJ94" s="99"/>
      <c r="AK94" s="100"/>
      <c r="AL94" s="99"/>
      <c r="AM94" s="100"/>
      <c r="AN94" s="99"/>
      <c r="AO94" s="100"/>
      <c r="AP94" s="99"/>
      <c r="AQ94" s="100"/>
      <c r="AR94" s="99"/>
      <c r="AS94" s="100"/>
      <c r="AU94" s="99"/>
      <c r="AV94" s="100"/>
      <c r="AW94" s="99"/>
      <c r="AX94" s="100"/>
      <c r="AY94" s="99"/>
      <c r="AZ94" s="100"/>
      <c r="BA94" s="99"/>
      <c r="BB94" s="100"/>
      <c r="BC94" s="99"/>
      <c r="BD94" s="100"/>
      <c r="BE94" s="99"/>
      <c r="BF94" s="100"/>
      <c r="BG94" s="99"/>
      <c r="BH94" s="100"/>
    </row>
    <row r="95" spans="2:60" s="269" customFormat="1" x14ac:dyDescent="0.2">
      <c r="B95" s="99"/>
      <c r="C95" s="100"/>
      <c r="D95" s="99"/>
      <c r="E95" s="100"/>
      <c r="F95" s="99"/>
      <c r="G95" s="100"/>
      <c r="H95" s="99"/>
      <c r="I95" s="100"/>
      <c r="J95" s="99"/>
      <c r="K95" s="100"/>
      <c r="L95" s="99"/>
      <c r="M95" s="100"/>
      <c r="N95" s="99"/>
      <c r="O95" s="100"/>
      <c r="Q95" s="99"/>
      <c r="R95" s="100"/>
      <c r="S95" s="99"/>
      <c r="T95" s="100"/>
      <c r="U95" s="99"/>
      <c r="V95" s="100"/>
      <c r="W95" s="99"/>
      <c r="X95" s="100"/>
      <c r="Y95" s="99"/>
      <c r="Z95" s="100"/>
      <c r="AA95" s="99"/>
      <c r="AB95" s="100"/>
      <c r="AC95" s="99"/>
      <c r="AD95" s="100"/>
      <c r="AF95" s="99"/>
      <c r="AG95" s="100"/>
      <c r="AH95" s="99"/>
      <c r="AI95" s="100"/>
      <c r="AJ95" s="99"/>
      <c r="AK95" s="100"/>
      <c r="AL95" s="99"/>
      <c r="AM95" s="100"/>
      <c r="AN95" s="99"/>
      <c r="AO95" s="100"/>
      <c r="AP95" s="99"/>
      <c r="AQ95" s="100"/>
      <c r="AR95" s="99"/>
      <c r="AS95" s="100"/>
      <c r="AU95" s="99"/>
      <c r="AV95" s="100"/>
      <c r="AW95" s="99"/>
      <c r="AX95" s="100"/>
      <c r="AY95" s="99"/>
      <c r="AZ95" s="100"/>
      <c r="BA95" s="99"/>
      <c r="BB95" s="100"/>
      <c r="BC95" s="99"/>
      <c r="BD95" s="100"/>
      <c r="BE95" s="99"/>
      <c r="BF95" s="100"/>
      <c r="BG95" s="99"/>
      <c r="BH95" s="100"/>
    </row>
    <row r="96" spans="2:60" s="269" customFormat="1" x14ac:dyDescent="0.2">
      <c r="B96" s="99"/>
      <c r="C96" s="100"/>
      <c r="D96" s="99"/>
      <c r="E96" s="100"/>
      <c r="F96" s="99"/>
      <c r="G96" s="100"/>
      <c r="H96" s="99"/>
      <c r="I96" s="100"/>
      <c r="J96" s="99"/>
      <c r="K96" s="100"/>
      <c r="L96" s="99"/>
      <c r="M96" s="100"/>
      <c r="N96" s="99"/>
      <c r="O96" s="100"/>
      <c r="Q96" s="99"/>
      <c r="R96" s="100"/>
      <c r="S96" s="99"/>
      <c r="T96" s="100"/>
      <c r="U96" s="99"/>
      <c r="V96" s="100"/>
      <c r="W96" s="99"/>
      <c r="X96" s="100"/>
      <c r="Y96" s="99"/>
      <c r="Z96" s="100"/>
      <c r="AA96" s="99"/>
      <c r="AB96" s="100"/>
      <c r="AC96" s="99"/>
      <c r="AD96" s="100"/>
      <c r="AF96" s="99"/>
      <c r="AG96" s="100"/>
      <c r="AH96" s="99"/>
      <c r="AI96" s="100"/>
      <c r="AJ96" s="99"/>
      <c r="AK96" s="100"/>
      <c r="AL96" s="99"/>
      <c r="AM96" s="100"/>
      <c r="AN96" s="99"/>
      <c r="AO96" s="100"/>
      <c r="AP96" s="99"/>
      <c r="AQ96" s="100"/>
      <c r="AR96" s="99"/>
      <c r="AS96" s="100"/>
      <c r="AU96" s="99"/>
      <c r="AV96" s="100"/>
      <c r="AW96" s="99"/>
      <c r="AX96" s="100"/>
      <c r="AY96" s="99"/>
      <c r="AZ96" s="100"/>
      <c r="BA96" s="99"/>
      <c r="BB96" s="100"/>
      <c r="BC96" s="99"/>
      <c r="BD96" s="100"/>
      <c r="BE96" s="99"/>
      <c r="BF96" s="100"/>
      <c r="BG96" s="99"/>
      <c r="BH96" s="100"/>
    </row>
    <row r="97" spans="2:60" s="269" customFormat="1" x14ac:dyDescent="0.2">
      <c r="B97" s="99"/>
      <c r="C97" s="100"/>
      <c r="D97" s="99"/>
      <c r="E97" s="100"/>
      <c r="F97" s="99"/>
      <c r="G97" s="100"/>
      <c r="H97" s="99"/>
      <c r="I97" s="100"/>
      <c r="J97" s="99"/>
      <c r="K97" s="100"/>
      <c r="L97" s="99"/>
      <c r="M97" s="100"/>
      <c r="N97" s="99"/>
      <c r="O97" s="100"/>
      <c r="Q97" s="99"/>
      <c r="R97" s="100"/>
      <c r="S97" s="99"/>
      <c r="T97" s="100"/>
      <c r="U97" s="99"/>
      <c r="V97" s="100"/>
      <c r="W97" s="99"/>
      <c r="X97" s="100"/>
      <c r="Y97" s="99"/>
      <c r="Z97" s="100"/>
      <c r="AA97" s="99"/>
      <c r="AB97" s="100"/>
      <c r="AC97" s="99"/>
      <c r="AD97" s="100"/>
      <c r="AF97" s="99"/>
      <c r="AG97" s="100"/>
      <c r="AH97" s="99"/>
      <c r="AI97" s="100"/>
      <c r="AJ97" s="99"/>
      <c r="AK97" s="100"/>
      <c r="AL97" s="99"/>
      <c r="AM97" s="100"/>
      <c r="AN97" s="99"/>
      <c r="AO97" s="100"/>
      <c r="AP97" s="99"/>
      <c r="AQ97" s="100"/>
      <c r="AR97" s="99"/>
      <c r="AS97" s="100"/>
      <c r="AU97" s="99"/>
      <c r="AV97" s="100"/>
      <c r="AW97" s="99"/>
      <c r="AX97" s="100"/>
      <c r="AY97" s="99"/>
      <c r="AZ97" s="100"/>
      <c r="BA97" s="99"/>
      <c r="BB97" s="100"/>
      <c r="BC97" s="99"/>
      <c r="BD97" s="100"/>
      <c r="BE97" s="99"/>
      <c r="BF97" s="100"/>
      <c r="BG97" s="99"/>
      <c r="BH97" s="100"/>
    </row>
    <row r="98" spans="2:60" s="269" customFormat="1" x14ac:dyDescent="0.2">
      <c r="B98" s="99"/>
      <c r="C98" s="100"/>
      <c r="D98" s="99"/>
      <c r="E98" s="100"/>
      <c r="F98" s="99"/>
      <c r="G98" s="100"/>
      <c r="H98" s="99"/>
      <c r="I98" s="100"/>
      <c r="J98" s="99"/>
      <c r="K98" s="100"/>
      <c r="L98" s="99"/>
      <c r="M98" s="100"/>
      <c r="N98" s="99"/>
      <c r="O98" s="100"/>
      <c r="Q98" s="99"/>
      <c r="R98" s="100"/>
      <c r="S98" s="99"/>
      <c r="T98" s="100"/>
      <c r="U98" s="99"/>
      <c r="V98" s="100"/>
      <c r="W98" s="99"/>
      <c r="X98" s="100"/>
      <c r="Y98" s="99"/>
      <c r="Z98" s="100"/>
      <c r="AA98" s="99"/>
      <c r="AB98" s="100"/>
      <c r="AC98" s="99"/>
      <c r="AD98" s="100"/>
      <c r="AF98" s="99"/>
      <c r="AG98" s="100"/>
      <c r="AH98" s="99"/>
      <c r="AI98" s="100"/>
      <c r="AJ98" s="99"/>
      <c r="AK98" s="100"/>
      <c r="AL98" s="99"/>
      <c r="AM98" s="100"/>
      <c r="AN98" s="99"/>
      <c r="AO98" s="100"/>
      <c r="AP98" s="99"/>
      <c r="AQ98" s="100"/>
      <c r="AR98" s="99"/>
      <c r="AS98" s="100"/>
      <c r="AU98" s="99"/>
      <c r="AV98" s="100"/>
      <c r="AW98" s="99"/>
      <c r="AX98" s="100"/>
      <c r="AY98" s="99"/>
      <c r="AZ98" s="100"/>
      <c r="BA98" s="99"/>
      <c r="BB98" s="100"/>
      <c r="BC98" s="99"/>
      <c r="BD98" s="100"/>
      <c r="BE98" s="99"/>
      <c r="BF98" s="100"/>
      <c r="BG98" s="99"/>
      <c r="BH98" s="100"/>
    </row>
    <row r="99" spans="2:60" s="269" customFormat="1" x14ac:dyDescent="0.2">
      <c r="B99" s="99"/>
      <c r="C99" s="100"/>
      <c r="D99" s="99"/>
      <c r="E99" s="100"/>
      <c r="F99" s="99"/>
      <c r="G99" s="100"/>
      <c r="H99" s="99"/>
      <c r="I99" s="100"/>
      <c r="J99" s="99"/>
      <c r="K99" s="100"/>
      <c r="L99" s="99"/>
      <c r="M99" s="100"/>
      <c r="N99" s="99"/>
      <c r="O99" s="100"/>
      <c r="Q99" s="99"/>
      <c r="R99" s="100"/>
      <c r="S99" s="99"/>
      <c r="T99" s="100"/>
      <c r="U99" s="99"/>
      <c r="V99" s="100"/>
      <c r="W99" s="99"/>
      <c r="X99" s="100"/>
      <c r="Y99" s="99"/>
      <c r="Z99" s="100"/>
      <c r="AA99" s="99"/>
      <c r="AB99" s="100"/>
      <c r="AC99" s="99"/>
      <c r="AD99" s="100"/>
      <c r="AF99" s="99"/>
      <c r="AG99" s="100"/>
      <c r="AH99" s="99"/>
      <c r="AI99" s="100"/>
      <c r="AJ99" s="99"/>
      <c r="AK99" s="100"/>
      <c r="AL99" s="99"/>
      <c r="AM99" s="100"/>
      <c r="AN99" s="99"/>
      <c r="AO99" s="100"/>
      <c r="AP99" s="99"/>
      <c r="AQ99" s="100"/>
      <c r="AR99" s="99"/>
      <c r="AS99" s="100"/>
      <c r="AU99" s="99"/>
      <c r="AV99" s="100"/>
      <c r="AW99" s="99"/>
      <c r="AX99" s="100"/>
      <c r="AY99" s="99"/>
      <c r="AZ99" s="100"/>
      <c r="BA99" s="99"/>
      <c r="BB99" s="100"/>
      <c r="BC99" s="99"/>
      <c r="BD99" s="100"/>
      <c r="BE99" s="99"/>
      <c r="BF99" s="100"/>
      <c r="BG99" s="99"/>
      <c r="BH99" s="100"/>
    </row>
    <row r="100" spans="2:60" s="269" customFormat="1" x14ac:dyDescent="0.2">
      <c r="B100" s="99"/>
      <c r="C100" s="100"/>
      <c r="D100" s="99"/>
      <c r="E100" s="100"/>
      <c r="F100" s="99"/>
      <c r="G100" s="100"/>
      <c r="H100" s="99"/>
      <c r="I100" s="100"/>
      <c r="J100" s="99"/>
      <c r="K100" s="100"/>
      <c r="L100" s="99"/>
      <c r="M100" s="100"/>
      <c r="N100" s="99"/>
      <c r="O100" s="100"/>
      <c r="Q100" s="99"/>
      <c r="R100" s="100"/>
      <c r="S100" s="99"/>
      <c r="T100" s="100"/>
      <c r="U100" s="99"/>
      <c r="V100" s="100"/>
      <c r="W100" s="99"/>
      <c r="X100" s="100"/>
      <c r="Y100" s="99"/>
      <c r="Z100" s="100"/>
      <c r="AA100" s="99"/>
      <c r="AB100" s="100"/>
      <c r="AC100" s="99"/>
      <c r="AD100" s="100"/>
      <c r="AF100" s="99"/>
      <c r="AG100" s="100"/>
      <c r="AH100" s="99"/>
      <c r="AI100" s="100"/>
      <c r="AJ100" s="99"/>
      <c r="AK100" s="100"/>
      <c r="AL100" s="99"/>
      <c r="AM100" s="100"/>
      <c r="AN100" s="99"/>
      <c r="AO100" s="100"/>
      <c r="AP100" s="99"/>
      <c r="AQ100" s="100"/>
      <c r="AR100" s="99"/>
      <c r="AS100" s="100"/>
      <c r="AU100" s="99"/>
      <c r="AV100" s="100"/>
      <c r="AW100" s="99"/>
      <c r="AX100" s="100"/>
      <c r="AY100" s="99"/>
      <c r="AZ100" s="100"/>
      <c r="BA100" s="99"/>
      <c r="BB100" s="100"/>
      <c r="BC100" s="99"/>
      <c r="BD100" s="100"/>
      <c r="BE100" s="99"/>
      <c r="BF100" s="100"/>
      <c r="BG100" s="99"/>
      <c r="BH100" s="100"/>
    </row>
    <row r="101" spans="2:60" s="269" customFormat="1" x14ac:dyDescent="0.2">
      <c r="B101" s="99"/>
      <c r="C101" s="100"/>
      <c r="D101" s="99"/>
      <c r="E101" s="100"/>
      <c r="F101" s="99"/>
      <c r="G101" s="100"/>
      <c r="H101" s="99"/>
      <c r="I101" s="100"/>
      <c r="J101" s="99"/>
      <c r="K101" s="100"/>
      <c r="L101" s="99"/>
      <c r="M101" s="100"/>
      <c r="N101" s="99"/>
      <c r="O101" s="100"/>
      <c r="Q101" s="99"/>
      <c r="R101" s="100"/>
      <c r="S101" s="99"/>
      <c r="T101" s="100"/>
      <c r="U101" s="99"/>
      <c r="V101" s="100"/>
      <c r="W101" s="99"/>
      <c r="X101" s="100"/>
      <c r="Y101" s="99"/>
      <c r="Z101" s="100"/>
      <c r="AA101" s="99"/>
      <c r="AB101" s="100"/>
      <c r="AC101" s="99"/>
      <c r="AD101" s="100"/>
      <c r="AF101" s="99"/>
      <c r="AG101" s="100"/>
      <c r="AH101" s="99"/>
      <c r="AI101" s="100"/>
      <c r="AJ101" s="99"/>
      <c r="AK101" s="100"/>
      <c r="AL101" s="99"/>
      <c r="AM101" s="100"/>
      <c r="AN101" s="99"/>
      <c r="AO101" s="100"/>
      <c r="AP101" s="99"/>
      <c r="AQ101" s="100"/>
      <c r="AR101" s="99"/>
      <c r="AS101" s="100"/>
      <c r="AU101" s="99"/>
      <c r="AV101" s="100"/>
      <c r="AW101" s="99"/>
      <c r="AX101" s="100"/>
      <c r="AY101" s="99"/>
      <c r="AZ101" s="100"/>
      <c r="BA101" s="99"/>
      <c r="BB101" s="100"/>
      <c r="BC101" s="99"/>
      <c r="BD101" s="100"/>
      <c r="BE101" s="99"/>
      <c r="BF101" s="100"/>
      <c r="BG101" s="99"/>
      <c r="BH101" s="100"/>
    </row>
    <row r="102" spans="2:60" s="269" customFormat="1" x14ac:dyDescent="0.2">
      <c r="B102" s="99"/>
      <c r="C102" s="100"/>
      <c r="D102" s="99"/>
      <c r="E102" s="100"/>
      <c r="F102" s="99"/>
      <c r="G102" s="100"/>
      <c r="H102" s="99"/>
      <c r="I102" s="100"/>
      <c r="J102" s="99"/>
      <c r="K102" s="100"/>
      <c r="L102" s="99"/>
      <c r="M102" s="100"/>
      <c r="N102" s="99"/>
      <c r="O102" s="100"/>
      <c r="Q102" s="99"/>
      <c r="R102" s="100"/>
      <c r="S102" s="99"/>
      <c r="T102" s="100"/>
      <c r="U102" s="99"/>
      <c r="V102" s="100"/>
      <c r="W102" s="99"/>
      <c r="X102" s="100"/>
      <c r="Y102" s="99"/>
      <c r="Z102" s="100"/>
      <c r="AA102" s="99"/>
      <c r="AB102" s="100"/>
      <c r="AC102" s="99"/>
      <c r="AD102" s="100"/>
      <c r="AF102" s="99"/>
      <c r="AG102" s="100"/>
      <c r="AH102" s="99"/>
      <c r="AI102" s="100"/>
      <c r="AJ102" s="99"/>
      <c r="AK102" s="100"/>
      <c r="AL102" s="99"/>
      <c r="AM102" s="100"/>
      <c r="AN102" s="99"/>
      <c r="AO102" s="100"/>
      <c r="AP102" s="99"/>
      <c r="AQ102" s="100"/>
      <c r="AR102" s="99"/>
      <c r="AS102" s="100"/>
      <c r="AU102" s="99"/>
      <c r="AV102" s="100"/>
      <c r="AW102" s="99"/>
      <c r="AX102" s="100"/>
      <c r="AY102" s="99"/>
      <c r="AZ102" s="100"/>
      <c r="BA102" s="99"/>
      <c r="BB102" s="100"/>
      <c r="BC102" s="99"/>
      <c r="BD102" s="100"/>
      <c r="BE102" s="99"/>
      <c r="BF102" s="100"/>
      <c r="BG102" s="99"/>
      <c r="BH102" s="100"/>
    </row>
    <row r="103" spans="2:60" s="269" customFormat="1" x14ac:dyDescent="0.2">
      <c r="B103" s="99"/>
      <c r="C103" s="100"/>
      <c r="D103" s="99"/>
      <c r="E103" s="100"/>
      <c r="F103" s="99"/>
      <c r="G103" s="100"/>
      <c r="H103" s="99"/>
      <c r="I103" s="100"/>
      <c r="J103" s="99"/>
      <c r="K103" s="100"/>
      <c r="L103" s="99"/>
      <c r="M103" s="100"/>
      <c r="N103" s="99"/>
      <c r="O103" s="100"/>
      <c r="Q103" s="99"/>
      <c r="R103" s="100"/>
      <c r="S103" s="99"/>
      <c r="T103" s="100"/>
      <c r="U103" s="99"/>
      <c r="V103" s="100"/>
      <c r="W103" s="99"/>
      <c r="X103" s="100"/>
      <c r="Y103" s="99"/>
      <c r="Z103" s="100"/>
      <c r="AA103" s="99"/>
      <c r="AB103" s="100"/>
      <c r="AC103" s="99"/>
      <c r="AD103" s="100"/>
      <c r="AF103" s="99"/>
      <c r="AG103" s="100"/>
      <c r="AH103" s="99"/>
      <c r="AI103" s="100"/>
      <c r="AJ103" s="99"/>
      <c r="AK103" s="100"/>
      <c r="AL103" s="99"/>
      <c r="AM103" s="100"/>
      <c r="AN103" s="99"/>
      <c r="AO103" s="100"/>
      <c r="AP103" s="99"/>
      <c r="AQ103" s="100"/>
      <c r="AR103" s="99"/>
      <c r="AS103" s="100"/>
      <c r="AU103" s="99"/>
      <c r="AV103" s="100"/>
      <c r="AW103" s="99"/>
      <c r="AX103" s="100"/>
      <c r="AY103" s="99"/>
      <c r="AZ103" s="100"/>
      <c r="BA103" s="99"/>
      <c r="BB103" s="100"/>
      <c r="BC103" s="99"/>
      <c r="BD103" s="100"/>
      <c r="BE103" s="99"/>
      <c r="BF103" s="100"/>
      <c r="BG103" s="99"/>
      <c r="BH103" s="100"/>
    </row>
    <row r="104" spans="2:60" s="269" customFormat="1" x14ac:dyDescent="0.2"/>
    <row r="105" spans="2:60" s="269" customFormat="1" x14ac:dyDescent="0.2"/>
    <row r="106" spans="2:60" s="269" customFormat="1" x14ac:dyDescent="0.2"/>
    <row r="107" spans="2:60" s="269" customFormat="1" x14ac:dyDescent="0.2"/>
    <row r="108" spans="2:60" s="269" customFormat="1" x14ac:dyDescent="0.2"/>
    <row r="109" spans="2:60" s="269" customFormat="1" x14ac:dyDescent="0.2"/>
    <row r="110" spans="2:60" s="269" customFormat="1" x14ac:dyDescent="0.2"/>
    <row r="111" spans="2:60" s="269" customFormat="1" x14ac:dyDescent="0.2"/>
    <row r="112" spans="2:60" s="269" customFormat="1" x14ac:dyDescent="0.2"/>
    <row r="113" s="269" customFormat="1" x14ac:dyDescent="0.2"/>
    <row r="114" s="269" customFormat="1" x14ac:dyDescent="0.2"/>
    <row r="115" s="269" customFormat="1" x14ac:dyDescent="0.2"/>
    <row r="116" s="269" customFormat="1" x14ac:dyDescent="0.2"/>
    <row r="117" s="269" customFormat="1" x14ac:dyDescent="0.2"/>
    <row r="118" s="269" customFormat="1" x14ac:dyDescent="0.2"/>
    <row r="119" s="269" customFormat="1" x14ac:dyDescent="0.2"/>
    <row r="120" s="269" customFormat="1" x14ac:dyDescent="0.2"/>
    <row r="121" s="269" customFormat="1" x14ac:dyDescent="0.2"/>
    <row r="122" s="269" customFormat="1" x14ac:dyDescent="0.2"/>
    <row r="123" s="269" customFormat="1" x14ac:dyDescent="0.2"/>
    <row r="124" s="269" customFormat="1" x14ac:dyDescent="0.2"/>
    <row r="125" s="269" customFormat="1" x14ac:dyDescent="0.2"/>
    <row r="126" s="269" customFormat="1" x14ac:dyDescent="0.2"/>
    <row r="127" s="269" customFormat="1" x14ac:dyDescent="0.2"/>
    <row r="128" s="269" customFormat="1" x14ac:dyDescent="0.2"/>
    <row r="129" spans="2:60" s="269" customFormat="1" x14ac:dyDescent="0.2"/>
    <row r="130" spans="2:60" s="269" customFormat="1" x14ac:dyDescent="0.2"/>
    <row r="131" spans="2:60" s="269" customFormat="1" x14ac:dyDescent="0.2"/>
    <row r="132" spans="2:60" s="269" customFormat="1" x14ac:dyDescent="0.2"/>
    <row r="133" spans="2:60" s="269" customFormat="1" x14ac:dyDescent="0.2">
      <c r="B133" s="438" t="s">
        <v>266</v>
      </c>
      <c r="C133" s="438"/>
      <c r="D133" s="438"/>
      <c r="E133" s="438"/>
      <c r="F133" s="438"/>
      <c r="G133" s="438"/>
      <c r="H133" s="438"/>
      <c r="I133" s="438"/>
      <c r="J133" s="438"/>
      <c r="K133" s="438"/>
      <c r="L133" s="438"/>
      <c r="M133" s="438"/>
      <c r="N133" s="438"/>
      <c r="O133" s="438"/>
      <c r="P133" s="270"/>
      <c r="Q133" s="438" t="s">
        <v>267</v>
      </c>
      <c r="R133" s="438"/>
      <c r="S133" s="438"/>
      <c r="T133" s="438"/>
      <c r="U133" s="438"/>
      <c r="V133" s="438"/>
      <c r="W133" s="438"/>
      <c r="X133" s="438"/>
      <c r="Y133" s="438"/>
      <c r="Z133" s="438"/>
      <c r="AA133" s="438"/>
      <c r="AB133" s="438"/>
      <c r="AC133" s="438"/>
      <c r="AD133" s="438"/>
      <c r="AE133" s="270"/>
      <c r="AF133" s="438" t="s">
        <v>268</v>
      </c>
      <c r="AG133" s="438"/>
      <c r="AH133" s="438"/>
      <c r="AI133" s="438"/>
      <c r="AJ133" s="438"/>
      <c r="AK133" s="438"/>
      <c r="AL133" s="438"/>
      <c r="AM133" s="438"/>
      <c r="AN133" s="438"/>
      <c r="AO133" s="438"/>
      <c r="AP133" s="438"/>
      <c r="AQ133" s="438"/>
      <c r="AR133" s="438"/>
      <c r="AS133" s="438"/>
      <c r="AT133" s="270"/>
      <c r="AU133" s="438" t="s">
        <v>269</v>
      </c>
      <c r="AV133" s="438"/>
      <c r="AW133" s="438"/>
      <c r="AX133" s="438"/>
      <c r="AY133" s="438"/>
      <c r="AZ133" s="438"/>
      <c r="BA133" s="438"/>
      <c r="BB133" s="438"/>
      <c r="BC133" s="438"/>
      <c r="BD133" s="438"/>
      <c r="BE133" s="438"/>
      <c r="BF133" s="438"/>
      <c r="BG133" s="438"/>
      <c r="BH133" s="438"/>
    </row>
    <row r="134" spans="2:60" s="269" customFormat="1" x14ac:dyDescent="0.2">
      <c r="B134" s="436" t="s">
        <v>26</v>
      </c>
      <c r="C134" s="437"/>
      <c r="D134" s="431">
        <v>45063</v>
      </c>
      <c r="E134" s="432"/>
      <c r="F134" s="432"/>
      <c r="G134" s="432"/>
      <c r="H134" s="432"/>
      <c r="I134" s="432"/>
      <c r="J134" s="432"/>
      <c r="K134" s="432"/>
      <c r="L134" s="432"/>
      <c r="M134" s="432"/>
      <c r="N134" s="432"/>
      <c r="O134" s="433"/>
      <c r="P134" s="270"/>
      <c r="Q134" s="436" t="s">
        <v>26</v>
      </c>
      <c r="R134" s="437"/>
      <c r="S134" s="431">
        <v>45162</v>
      </c>
      <c r="T134" s="432"/>
      <c r="U134" s="432"/>
      <c r="V134" s="432"/>
      <c r="W134" s="432"/>
      <c r="X134" s="432"/>
      <c r="Y134" s="432"/>
      <c r="Z134" s="432"/>
      <c r="AA134" s="432"/>
      <c r="AB134" s="432"/>
      <c r="AC134" s="432"/>
      <c r="AD134" s="433"/>
      <c r="AE134" s="270"/>
      <c r="AF134" s="436" t="s">
        <v>26</v>
      </c>
      <c r="AG134" s="437"/>
      <c r="AH134" s="431">
        <v>45258</v>
      </c>
      <c r="AI134" s="432"/>
      <c r="AJ134" s="432"/>
      <c r="AK134" s="432"/>
      <c r="AL134" s="432"/>
      <c r="AM134" s="432"/>
      <c r="AN134" s="432"/>
      <c r="AO134" s="432"/>
      <c r="AP134" s="432"/>
      <c r="AQ134" s="432"/>
      <c r="AR134" s="432"/>
      <c r="AS134" s="433"/>
      <c r="AT134" s="270"/>
      <c r="AU134" s="436" t="s">
        <v>26</v>
      </c>
      <c r="AV134" s="437"/>
      <c r="AW134" s="431"/>
      <c r="AX134" s="432"/>
      <c r="AY134" s="432"/>
      <c r="AZ134" s="432"/>
      <c r="BA134" s="432"/>
      <c r="BB134" s="432"/>
      <c r="BC134" s="432"/>
      <c r="BD134" s="432"/>
      <c r="BE134" s="432"/>
      <c r="BF134" s="432"/>
      <c r="BG134" s="432"/>
      <c r="BH134" s="433"/>
    </row>
    <row r="135" spans="2:60" s="272" customFormat="1" x14ac:dyDescent="0.2">
      <c r="B135" s="434" t="str">
        <f>$B$18</f>
        <v>MR-1</v>
      </c>
      <c r="C135" s="435"/>
      <c r="D135" s="427" t="str">
        <f>$D$18</f>
        <v>MR-2</v>
      </c>
      <c r="E135" s="428"/>
      <c r="F135" s="421" t="str">
        <f>$F$18</f>
        <v>MR-3</v>
      </c>
      <c r="G135" s="422"/>
      <c r="H135" s="423" t="str">
        <f>$H$18</f>
        <v>MR-4</v>
      </c>
      <c r="I135" s="424"/>
      <c r="J135" s="425" t="str">
        <f>$J$18</f>
        <v>MR-5</v>
      </c>
      <c r="K135" s="426"/>
      <c r="L135" s="425" t="str">
        <f>$L$18</f>
        <v>MR-6</v>
      </c>
      <c r="M135" s="426"/>
      <c r="N135" s="429" t="str">
        <f>$N$18</f>
        <v>MR-B</v>
      </c>
      <c r="O135" s="430"/>
      <c r="P135" s="271"/>
      <c r="Q135" s="434" t="str">
        <f>$B$18</f>
        <v>MR-1</v>
      </c>
      <c r="R135" s="435"/>
      <c r="S135" s="427" t="str">
        <f>$D$18</f>
        <v>MR-2</v>
      </c>
      <c r="T135" s="428"/>
      <c r="U135" s="421" t="str">
        <f>$F$18</f>
        <v>MR-3</v>
      </c>
      <c r="V135" s="422"/>
      <c r="W135" s="423" t="str">
        <f>$H$18</f>
        <v>MR-4</v>
      </c>
      <c r="X135" s="424"/>
      <c r="Y135" s="425" t="str">
        <f>$J$18</f>
        <v>MR-5</v>
      </c>
      <c r="Z135" s="426"/>
      <c r="AA135" s="425" t="str">
        <f>$L$18</f>
        <v>MR-6</v>
      </c>
      <c r="AB135" s="426"/>
      <c r="AC135" s="429" t="str">
        <f>$N$18</f>
        <v>MR-B</v>
      </c>
      <c r="AD135" s="430"/>
      <c r="AE135" s="271"/>
      <c r="AF135" s="434" t="str">
        <f>$B$18</f>
        <v>MR-1</v>
      </c>
      <c r="AG135" s="435"/>
      <c r="AH135" s="427" t="str">
        <f>$D$18</f>
        <v>MR-2</v>
      </c>
      <c r="AI135" s="428"/>
      <c r="AJ135" s="421" t="str">
        <f>$F$18</f>
        <v>MR-3</v>
      </c>
      <c r="AK135" s="422"/>
      <c r="AL135" s="423" t="str">
        <f>$H$18</f>
        <v>MR-4</v>
      </c>
      <c r="AM135" s="424"/>
      <c r="AN135" s="425" t="str">
        <f>$J$18</f>
        <v>MR-5</v>
      </c>
      <c r="AO135" s="426"/>
      <c r="AP135" s="425" t="str">
        <f>$L$18</f>
        <v>MR-6</v>
      </c>
      <c r="AQ135" s="426"/>
      <c r="AR135" s="429" t="str">
        <f>$N$18</f>
        <v>MR-B</v>
      </c>
      <c r="AS135" s="430"/>
      <c r="AT135" s="271"/>
      <c r="AU135" s="434" t="str">
        <f>$B$18</f>
        <v>MR-1</v>
      </c>
      <c r="AV135" s="435"/>
      <c r="AW135" s="427" t="str">
        <f>$D$18</f>
        <v>MR-2</v>
      </c>
      <c r="AX135" s="428"/>
      <c r="AY135" s="421" t="str">
        <f>$F$18</f>
        <v>MR-3</v>
      </c>
      <c r="AZ135" s="422"/>
      <c r="BA135" s="423" t="str">
        <f>$H$18</f>
        <v>MR-4</v>
      </c>
      <c r="BB135" s="424"/>
      <c r="BC135" s="425" t="str">
        <f>$J$18</f>
        <v>MR-5</v>
      </c>
      <c r="BD135" s="426"/>
      <c r="BE135" s="425" t="str">
        <f>$L$18</f>
        <v>MR-6</v>
      </c>
      <c r="BF135" s="426"/>
      <c r="BG135" s="429" t="str">
        <f>$N$18</f>
        <v>MR-B</v>
      </c>
      <c r="BH135" s="430"/>
    </row>
    <row r="136" spans="2:60" s="274" customFormat="1" ht="49.5" customHeight="1" x14ac:dyDescent="0.2">
      <c r="B136" s="419" t="str">
        <f>$B$19</f>
        <v>En el difusor en punta de la conducción de desagüe 
X: 387.407
Y: 3.155.581</v>
      </c>
      <c r="C136" s="420"/>
      <c r="D136" s="419" t="str">
        <f>$D$19</f>
        <v>Próximo a la costa a la altura de la Playa de El Llano.
X: 387.862
Y: 3.155.646</v>
      </c>
      <c r="E136" s="420"/>
      <c r="F136" s="419" t="str">
        <f>$F$19</f>
        <v>En dirección sureste con respecto al extremo final de la conducción, coincidiendo con el borde inferior de la pradera de Cymodocea nodosa.
X: 387.449
Y: 3.155.448</v>
      </c>
      <c r="G136" s="420"/>
      <c r="H136" s="419" t="str">
        <f>$H$19</f>
        <v>Punto de control a 1 km de distancia en dirección aproximada ESE del punto de vertido.
X: 387.453
Y: 3.155.281</v>
      </c>
      <c r="I136" s="420"/>
      <c r="J136" s="419" t="str">
        <f>$J$19</f>
        <v>En el difusor en punta de la conducción de desagüe 
X: 387.407
Y: 3.155.581</v>
      </c>
      <c r="K136" s="420"/>
      <c r="L136" s="419" t="str">
        <f>$L$19</f>
        <v>Próximo a la costa a la altura de la Playa de El Llano.
X: 387.862
Y: 3.155.646</v>
      </c>
      <c r="M136" s="420"/>
      <c r="N136" s="419" t="str">
        <f>$N$19</f>
        <v>En dirección sureste con respecto al extremo final de la conducción, coincidiendo con el borde inferior de la pradera de Cymodocea nodosa.
X: 387.449
Y: 3.155.448</v>
      </c>
      <c r="O136" s="420"/>
      <c r="P136" s="273"/>
      <c r="Q136" s="419" t="str">
        <f>$B$19</f>
        <v>En el difusor en punta de la conducción de desagüe 
X: 387.407
Y: 3.155.581</v>
      </c>
      <c r="R136" s="420"/>
      <c r="S136" s="419" t="str">
        <f>$D$19</f>
        <v>Próximo a la costa a la altura de la Playa de El Llano.
X: 387.862
Y: 3.155.646</v>
      </c>
      <c r="T136" s="420"/>
      <c r="U136" s="419" t="str">
        <f>$F$19</f>
        <v>En dirección sureste con respecto al extremo final de la conducción, coincidiendo con el borde inferior de la pradera de Cymodocea nodosa.
X: 387.449
Y: 3.155.448</v>
      </c>
      <c r="V136" s="420"/>
      <c r="W136" s="419" t="str">
        <f>$H$19</f>
        <v>Punto de control a 1 km de distancia en dirección aproximada ESE del punto de vertido.
X: 387.453
Y: 3.155.281</v>
      </c>
      <c r="X136" s="420"/>
      <c r="Y136" s="419" t="str">
        <f>$J$19</f>
        <v>En el difusor en punta de la conducción de desagüe 
X: 387.407
Y: 3.155.581</v>
      </c>
      <c r="Z136" s="420"/>
      <c r="AA136" s="419" t="str">
        <f>$L$19</f>
        <v>Próximo a la costa a la altura de la Playa de El Llano.
X: 387.862
Y: 3.155.646</v>
      </c>
      <c r="AB136" s="420"/>
      <c r="AC136" s="419" t="str">
        <f>$N$19</f>
        <v>En dirección sureste con respecto al extremo final de la conducción, coincidiendo con el borde inferior de la pradera de Cymodocea nodosa.
X: 387.449
Y: 3.155.448</v>
      </c>
      <c r="AD136" s="420"/>
      <c r="AE136" s="273"/>
      <c r="AF136" s="419" t="str">
        <f>$B$19</f>
        <v>En el difusor en punta de la conducción de desagüe 
X: 387.407
Y: 3.155.581</v>
      </c>
      <c r="AG136" s="420"/>
      <c r="AH136" s="419" t="str">
        <f>$D$19</f>
        <v>Próximo a la costa a la altura de la Playa de El Llano.
X: 387.862
Y: 3.155.646</v>
      </c>
      <c r="AI136" s="420"/>
      <c r="AJ136" s="419" t="str">
        <f>$F$19</f>
        <v>En dirección sureste con respecto al extremo final de la conducción, coincidiendo con el borde inferior de la pradera de Cymodocea nodosa.
X: 387.449
Y: 3.155.448</v>
      </c>
      <c r="AK136" s="420"/>
      <c r="AL136" s="419" t="str">
        <f>$H$19</f>
        <v>Punto de control a 1 km de distancia en dirección aproximada ESE del punto de vertido.
X: 387.453
Y: 3.155.281</v>
      </c>
      <c r="AM136" s="420"/>
      <c r="AN136" s="419" t="str">
        <f>$J$19</f>
        <v>En el difusor en punta de la conducción de desagüe 
X: 387.407
Y: 3.155.581</v>
      </c>
      <c r="AO136" s="420"/>
      <c r="AP136" s="419" t="str">
        <f>$L$19</f>
        <v>Próximo a la costa a la altura de la Playa de El Llano.
X: 387.862
Y: 3.155.646</v>
      </c>
      <c r="AQ136" s="420"/>
      <c r="AR136" s="419" t="str">
        <f>$N$19</f>
        <v>En dirección sureste con respecto al extremo final de la conducción, coincidiendo con el borde inferior de la pradera de Cymodocea nodosa.
X: 387.449
Y: 3.155.448</v>
      </c>
      <c r="AS136" s="420"/>
      <c r="AT136" s="273"/>
      <c r="AU136" s="419" t="str">
        <f>$B$19</f>
        <v>En el difusor en punta de la conducción de desagüe 
X: 387.407
Y: 3.155.581</v>
      </c>
      <c r="AV136" s="420"/>
      <c r="AW136" s="419" t="str">
        <f>$D$19</f>
        <v>Próximo a la costa a la altura de la Playa de El Llano.
X: 387.862
Y: 3.155.646</v>
      </c>
      <c r="AX136" s="420"/>
      <c r="AY136" s="419" t="str">
        <f>$F$19</f>
        <v>En dirección sureste con respecto al extremo final de la conducción, coincidiendo con el borde inferior de la pradera de Cymodocea nodosa.
X: 387.449
Y: 3.155.448</v>
      </c>
      <c r="AZ136" s="420"/>
      <c r="BA136" s="419" t="str">
        <f>$H$19</f>
        <v>Punto de control a 1 km de distancia en dirección aproximada ESE del punto de vertido.
X: 387.453
Y: 3.155.281</v>
      </c>
      <c r="BB136" s="420"/>
      <c r="BC136" s="419" t="str">
        <f>$J$19</f>
        <v>En el difusor en punta de la conducción de desagüe 
X: 387.407
Y: 3.155.581</v>
      </c>
      <c r="BD136" s="420"/>
      <c r="BE136" s="419" t="str">
        <f>$L$19</f>
        <v>Próximo a la costa a la altura de la Playa de El Llano.
X: 387.862
Y: 3.155.646</v>
      </c>
      <c r="BF136" s="420"/>
      <c r="BG136" s="419" t="str">
        <f>$N$19</f>
        <v>En dirección sureste con respecto al extremo final de la conducción, coincidiendo con el borde inferior de la pradera de Cymodocea nodosa.
X: 387.449
Y: 3.155.448</v>
      </c>
      <c r="BH136" s="420"/>
    </row>
    <row r="137" spans="2:60" s="279" customFormat="1" ht="33.75" customHeight="1" x14ac:dyDescent="0.2">
      <c r="B137" s="275" t="s">
        <v>270</v>
      </c>
      <c r="C137" s="283" t="s">
        <v>273</v>
      </c>
      <c r="D137" s="275" t="str">
        <f>$B$137</f>
        <v xml:space="preserve">Profundidad </v>
      </c>
      <c r="E137" s="283" t="str">
        <f>$C$137</f>
        <v>Salinidad (gr/l)</v>
      </c>
      <c r="F137" s="275" t="s">
        <v>270</v>
      </c>
      <c r="G137" s="283" t="s">
        <v>273</v>
      </c>
      <c r="H137" s="275" t="s">
        <v>270</v>
      </c>
      <c r="I137" s="283" t="s">
        <v>273</v>
      </c>
      <c r="J137" s="275" t="str">
        <f>$B$137</f>
        <v xml:space="preserve">Profundidad </v>
      </c>
      <c r="K137" s="283" t="str">
        <f>$C$137</f>
        <v>Salinidad (gr/l)</v>
      </c>
      <c r="L137" s="275" t="str">
        <f>$B$137</f>
        <v xml:space="preserve">Profundidad </v>
      </c>
      <c r="M137" s="283" t="str">
        <f>$C$137</f>
        <v>Salinidad (gr/l)</v>
      </c>
      <c r="N137" s="275" t="str">
        <f>$B$137</f>
        <v xml:space="preserve">Profundidad </v>
      </c>
      <c r="O137" s="283" t="str">
        <f>$C$137</f>
        <v>Salinidad (gr/l)</v>
      </c>
      <c r="P137" s="278"/>
      <c r="Q137" s="275" t="str">
        <f>$B$137</f>
        <v xml:space="preserve">Profundidad </v>
      </c>
      <c r="R137" s="283" t="str">
        <f>$C$137</f>
        <v>Salinidad (gr/l)</v>
      </c>
      <c r="S137" s="275" t="str">
        <f>$B$137</f>
        <v xml:space="preserve">Profundidad </v>
      </c>
      <c r="T137" s="283" t="str">
        <f>$C$137</f>
        <v>Salinidad (gr/l)</v>
      </c>
      <c r="U137" s="275" t="s">
        <v>270</v>
      </c>
      <c r="V137" s="283" t="s">
        <v>273</v>
      </c>
      <c r="W137" s="275" t="s">
        <v>270</v>
      </c>
      <c r="X137" s="283" t="s">
        <v>273</v>
      </c>
      <c r="Y137" s="275" t="str">
        <f>$B$137</f>
        <v xml:space="preserve">Profundidad </v>
      </c>
      <c r="Z137" s="283" t="str">
        <f>$C$137</f>
        <v>Salinidad (gr/l)</v>
      </c>
      <c r="AA137" s="275" t="str">
        <f>$B$137</f>
        <v xml:space="preserve">Profundidad </v>
      </c>
      <c r="AB137" s="283" t="str">
        <f>$C$137</f>
        <v>Salinidad (gr/l)</v>
      </c>
      <c r="AC137" s="275" t="str">
        <f>$B$137</f>
        <v xml:space="preserve">Profundidad </v>
      </c>
      <c r="AD137" s="283" t="str">
        <f>$C$137</f>
        <v>Salinidad (gr/l)</v>
      </c>
      <c r="AE137" s="278"/>
      <c r="AF137" s="275" t="str">
        <f>$B$137</f>
        <v xml:space="preserve">Profundidad </v>
      </c>
      <c r="AG137" s="283" t="str">
        <f>$C$137</f>
        <v>Salinidad (gr/l)</v>
      </c>
      <c r="AH137" s="275" t="str">
        <f>$B$137</f>
        <v xml:space="preserve">Profundidad </v>
      </c>
      <c r="AI137" s="283" t="str">
        <f>$C$137</f>
        <v>Salinidad (gr/l)</v>
      </c>
      <c r="AJ137" s="275" t="s">
        <v>270</v>
      </c>
      <c r="AK137" s="283" t="s">
        <v>273</v>
      </c>
      <c r="AL137" s="275" t="s">
        <v>270</v>
      </c>
      <c r="AM137" s="283" t="s">
        <v>273</v>
      </c>
      <c r="AN137" s="275" t="str">
        <f>$B$137</f>
        <v xml:space="preserve">Profundidad </v>
      </c>
      <c r="AO137" s="283" t="str">
        <f>$C$137</f>
        <v>Salinidad (gr/l)</v>
      </c>
      <c r="AP137" s="275" t="str">
        <f>$B$137</f>
        <v xml:space="preserve">Profundidad </v>
      </c>
      <c r="AQ137" s="283" t="str">
        <f>$C$137</f>
        <v>Salinidad (gr/l)</v>
      </c>
      <c r="AR137" s="275" t="str">
        <f>$B$137</f>
        <v xml:space="preserve">Profundidad </v>
      </c>
      <c r="AS137" s="283" t="str">
        <f>$C$137</f>
        <v>Salinidad (gr/l)</v>
      </c>
      <c r="AT137" s="278"/>
      <c r="AU137" s="275" t="str">
        <f>$B$137</f>
        <v xml:space="preserve">Profundidad </v>
      </c>
      <c r="AV137" s="283" t="str">
        <f>$C$137</f>
        <v>Salinidad (gr/l)</v>
      </c>
      <c r="AW137" s="275" t="str">
        <f>$B$137</f>
        <v xml:space="preserve">Profundidad </v>
      </c>
      <c r="AX137" s="283" t="str">
        <f>$C$137</f>
        <v>Salinidad (gr/l)</v>
      </c>
      <c r="AY137" s="275" t="s">
        <v>270</v>
      </c>
      <c r="AZ137" s="283" t="s">
        <v>273</v>
      </c>
      <c r="BA137" s="275" t="s">
        <v>270</v>
      </c>
      <c r="BB137" s="283" t="s">
        <v>273</v>
      </c>
      <c r="BC137" s="275" t="str">
        <f>$B$137</f>
        <v xml:space="preserve">Profundidad </v>
      </c>
      <c r="BD137" s="283" t="str">
        <f>$C$137</f>
        <v>Salinidad (gr/l)</v>
      </c>
      <c r="BE137" s="275" t="str">
        <f>$B$137</f>
        <v xml:space="preserve">Profundidad </v>
      </c>
      <c r="BF137" s="283" t="str">
        <f>$C$137</f>
        <v>Salinidad (gr/l)</v>
      </c>
      <c r="BG137" s="275" t="str">
        <f>$B$137</f>
        <v xml:space="preserve">Profundidad </v>
      </c>
      <c r="BH137" s="283" t="str">
        <f>$C$137</f>
        <v>Salinidad (gr/l)</v>
      </c>
    </row>
    <row r="138" spans="2:60" s="269" customFormat="1" x14ac:dyDescent="0.2">
      <c r="B138" s="99">
        <v>1</v>
      </c>
      <c r="C138" s="100">
        <v>37</v>
      </c>
      <c r="D138" s="99">
        <v>1</v>
      </c>
      <c r="E138" s="100">
        <v>37</v>
      </c>
      <c r="F138" s="99">
        <v>1</v>
      </c>
      <c r="G138" s="100">
        <v>36.9</v>
      </c>
      <c r="H138" s="99">
        <v>1</v>
      </c>
      <c r="I138" s="100">
        <v>37</v>
      </c>
      <c r="J138" s="99">
        <v>1</v>
      </c>
      <c r="K138" s="100">
        <v>36.9</v>
      </c>
      <c r="L138" s="99">
        <v>1</v>
      </c>
      <c r="M138" s="100">
        <v>36.700000000000003</v>
      </c>
      <c r="N138" s="99">
        <v>1</v>
      </c>
      <c r="O138" s="100">
        <v>36.9</v>
      </c>
      <c r="Q138" s="99">
        <v>1</v>
      </c>
      <c r="R138" s="100">
        <v>37.1</v>
      </c>
      <c r="S138" s="99">
        <v>1</v>
      </c>
      <c r="T138" s="100">
        <v>37.1</v>
      </c>
      <c r="U138" s="99">
        <v>1</v>
      </c>
      <c r="V138" s="100">
        <v>37.1</v>
      </c>
      <c r="W138" s="99">
        <v>1</v>
      </c>
      <c r="X138" s="100">
        <v>37.1</v>
      </c>
      <c r="Y138" s="99">
        <v>1</v>
      </c>
      <c r="Z138" s="100">
        <v>37.1</v>
      </c>
      <c r="AA138" s="99">
        <v>1</v>
      </c>
      <c r="AB138" s="100">
        <v>37</v>
      </c>
      <c r="AC138" s="99">
        <v>1</v>
      </c>
      <c r="AD138" s="100">
        <v>37</v>
      </c>
      <c r="AF138" s="99">
        <v>1</v>
      </c>
      <c r="AG138" s="100">
        <v>37</v>
      </c>
      <c r="AH138" s="99">
        <v>1</v>
      </c>
      <c r="AI138" s="100">
        <v>37.1</v>
      </c>
      <c r="AJ138" s="99">
        <v>1</v>
      </c>
      <c r="AK138" s="100">
        <v>36.799999999999997</v>
      </c>
      <c r="AL138" s="99">
        <v>1</v>
      </c>
      <c r="AM138" s="100">
        <v>36.9</v>
      </c>
      <c r="AN138" s="99">
        <v>1</v>
      </c>
      <c r="AO138" s="100">
        <v>37</v>
      </c>
      <c r="AP138" s="99">
        <v>1</v>
      </c>
      <c r="AQ138" s="100">
        <v>36.9</v>
      </c>
      <c r="AR138" s="99">
        <v>1</v>
      </c>
      <c r="AS138" s="100">
        <v>37</v>
      </c>
      <c r="AU138" s="99"/>
      <c r="AV138" s="100"/>
      <c r="AW138" s="99"/>
      <c r="AX138" s="100"/>
      <c r="AY138" s="99"/>
      <c r="AZ138" s="100"/>
      <c r="BA138" s="99"/>
      <c r="BB138" s="100"/>
      <c r="BC138" s="99"/>
      <c r="BD138" s="100"/>
      <c r="BE138" s="99"/>
      <c r="BF138" s="100"/>
      <c r="BG138" s="99"/>
      <c r="BH138" s="100"/>
    </row>
    <row r="139" spans="2:60" s="269" customFormat="1" x14ac:dyDescent="0.2">
      <c r="B139" s="99">
        <v>2</v>
      </c>
      <c r="C139" s="100">
        <v>37</v>
      </c>
      <c r="D139" s="99">
        <v>2</v>
      </c>
      <c r="E139" s="100">
        <v>37</v>
      </c>
      <c r="F139" s="99">
        <v>2</v>
      </c>
      <c r="G139" s="100">
        <v>36.9</v>
      </c>
      <c r="H139" s="99">
        <v>2</v>
      </c>
      <c r="I139" s="100">
        <v>37</v>
      </c>
      <c r="J139" s="99">
        <v>2</v>
      </c>
      <c r="K139" s="100">
        <v>37</v>
      </c>
      <c r="L139" s="99">
        <v>2</v>
      </c>
      <c r="M139" s="100">
        <v>36.799999999999997</v>
      </c>
      <c r="N139" s="99">
        <v>2</v>
      </c>
      <c r="O139" s="100">
        <v>36.9</v>
      </c>
      <c r="Q139" s="99">
        <v>2</v>
      </c>
      <c r="R139" s="100">
        <v>37.1</v>
      </c>
      <c r="S139" s="99">
        <v>2</v>
      </c>
      <c r="T139" s="100">
        <v>37.1</v>
      </c>
      <c r="U139" s="99">
        <v>2</v>
      </c>
      <c r="V139" s="100">
        <v>37.1</v>
      </c>
      <c r="W139" s="99">
        <v>2</v>
      </c>
      <c r="X139" s="100">
        <v>37.1</v>
      </c>
      <c r="Y139" s="99">
        <v>2</v>
      </c>
      <c r="Z139" s="100">
        <v>37.1</v>
      </c>
      <c r="AA139" s="99">
        <v>2</v>
      </c>
      <c r="AB139" s="100">
        <v>37</v>
      </c>
      <c r="AC139" s="99">
        <v>2</v>
      </c>
      <c r="AD139" s="100">
        <v>37.1</v>
      </c>
      <c r="AF139" s="99">
        <v>2</v>
      </c>
      <c r="AG139" s="100">
        <v>37</v>
      </c>
      <c r="AH139" s="99">
        <v>2</v>
      </c>
      <c r="AI139" s="100">
        <v>37</v>
      </c>
      <c r="AJ139" s="99">
        <v>2</v>
      </c>
      <c r="AK139" s="100">
        <v>36.9</v>
      </c>
      <c r="AL139" s="99">
        <v>2</v>
      </c>
      <c r="AM139" s="100">
        <v>37</v>
      </c>
      <c r="AN139" s="99">
        <v>2</v>
      </c>
      <c r="AO139" s="100">
        <v>37.1</v>
      </c>
      <c r="AP139" s="99">
        <v>2</v>
      </c>
      <c r="AQ139" s="100">
        <v>36.9</v>
      </c>
      <c r="AR139" s="99">
        <v>2</v>
      </c>
      <c r="AS139" s="100">
        <v>37</v>
      </c>
      <c r="AU139" s="99"/>
      <c r="AV139" s="100"/>
      <c r="AW139" s="99"/>
      <c r="AX139" s="100"/>
      <c r="AY139" s="99"/>
      <c r="AZ139" s="100"/>
      <c r="BA139" s="99"/>
      <c r="BB139" s="100"/>
      <c r="BC139" s="99"/>
      <c r="BD139" s="100"/>
      <c r="BE139" s="99"/>
      <c r="BF139" s="100"/>
      <c r="BG139" s="99"/>
      <c r="BH139" s="100"/>
    </row>
    <row r="140" spans="2:60" s="269" customFormat="1" x14ac:dyDescent="0.2">
      <c r="B140" s="99">
        <v>3</v>
      </c>
      <c r="C140" s="100">
        <v>37</v>
      </c>
      <c r="D140" s="99">
        <v>3</v>
      </c>
      <c r="E140" s="100">
        <v>37</v>
      </c>
      <c r="F140" s="99">
        <v>3</v>
      </c>
      <c r="G140" s="100">
        <v>37</v>
      </c>
      <c r="H140" s="99">
        <v>3</v>
      </c>
      <c r="I140" s="100">
        <v>37</v>
      </c>
      <c r="J140" s="99">
        <v>3</v>
      </c>
      <c r="K140" s="100">
        <v>37</v>
      </c>
      <c r="L140" s="99">
        <v>3</v>
      </c>
      <c r="M140" s="100">
        <v>36.9</v>
      </c>
      <c r="N140" s="99">
        <v>3</v>
      </c>
      <c r="O140" s="100">
        <v>37</v>
      </c>
      <c r="Q140" s="99">
        <v>3</v>
      </c>
      <c r="R140" s="100">
        <v>37.1</v>
      </c>
      <c r="S140" s="99">
        <v>3</v>
      </c>
      <c r="T140" s="100">
        <v>37.1</v>
      </c>
      <c r="U140" s="99">
        <v>3</v>
      </c>
      <c r="V140" s="100">
        <v>37.1</v>
      </c>
      <c r="W140" s="99">
        <v>3</v>
      </c>
      <c r="X140" s="100">
        <v>37.1</v>
      </c>
      <c r="Y140" s="99">
        <v>3</v>
      </c>
      <c r="Z140" s="100">
        <v>37.1</v>
      </c>
      <c r="AA140" s="99">
        <v>3</v>
      </c>
      <c r="AB140" s="100">
        <v>37.1</v>
      </c>
      <c r="AC140" s="99">
        <v>3</v>
      </c>
      <c r="AD140" s="100">
        <v>37.1</v>
      </c>
      <c r="AF140" s="99">
        <v>3</v>
      </c>
      <c r="AG140" s="100">
        <v>37.1</v>
      </c>
      <c r="AH140" s="99">
        <v>3</v>
      </c>
      <c r="AI140" s="100">
        <v>37.1</v>
      </c>
      <c r="AJ140" s="99">
        <v>3</v>
      </c>
      <c r="AK140" s="100">
        <v>36.9</v>
      </c>
      <c r="AL140" s="99">
        <v>3</v>
      </c>
      <c r="AM140" s="100">
        <v>37</v>
      </c>
      <c r="AN140" s="99">
        <v>3</v>
      </c>
      <c r="AO140" s="100">
        <v>37</v>
      </c>
      <c r="AP140" s="99">
        <v>3</v>
      </c>
      <c r="AQ140" s="100">
        <v>37</v>
      </c>
      <c r="AR140" s="99">
        <v>3</v>
      </c>
      <c r="AS140" s="100">
        <v>37</v>
      </c>
      <c r="AU140" s="99"/>
      <c r="AV140" s="100"/>
      <c r="AW140" s="99"/>
      <c r="AX140" s="100"/>
      <c r="AY140" s="99"/>
      <c r="AZ140" s="100"/>
      <c r="BA140" s="99"/>
      <c r="BB140" s="100"/>
      <c r="BC140" s="99"/>
      <c r="BD140" s="100"/>
      <c r="BE140" s="99"/>
      <c r="BF140" s="100"/>
      <c r="BG140" s="99"/>
      <c r="BH140" s="100"/>
    </row>
    <row r="141" spans="2:60" s="269" customFormat="1" x14ac:dyDescent="0.2">
      <c r="B141" s="99">
        <v>4</v>
      </c>
      <c r="C141" s="100">
        <v>37</v>
      </c>
      <c r="D141" s="99">
        <v>4</v>
      </c>
      <c r="E141" s="100">
        <v>37</v>
      </c>
      <c r="F141" s="99">
        <v>4</v>
      </c>
      <c r="G141" s="100">
        <v>37</v>
      </c>
      <c r="H141" s="99">
        <v>4</v>
      </c>
      <c r="I141" s="100">
        <v>37</v>
      </c>
      <c r="J141" s="99">
        <v>4</v>
      </c>
      <c r="K141" s="100">
        <v>37</v>
      </c>
      <c r="L141" s="99">
        <v>4</v>
      </c>
      <c r="M141" s="100">
        <v>36.9</v>
      </c>
      <c r="N141" s="99">
        <v>4</v>
      </c>
      <c r="O141" s="100">
        <v>36.9</v>
      </c>
      <c r="Q141" s="99">
        <v>4</v>
      </c>
      <c r="R141" s="100">
        <v>37.1</v>
      </c>
      <c r="S141" s="99">
        <v>4</v>
      </c>
      <c r="T141" s="100">
        <v>37.1</v>
      </c>
      <c r="U141" s="99"/>
      <c r="V141" s="100"/>
      <c r="W141" s="99">
        <v>4</v>
      </c>
      <c r="X141" s="100">
        <v>37.1</v>
      </c>
      <c r="Y141" s="99">
        <v>4</v>
      </c>
      <c r="Z141" s="100">
        <v>37.1</v>
      </c>
      <c r="AA141" s="99">
        <v>4</v>
      </c>
      <c r="AB141" s="100">
        <v>37.1</v>
      </c>
      <c r="AC141" s="99">
        <v>4</v>
      </c>
      <c r="AD141" s="100">
        <v>37.1</v>
      </c>
      <c r="AF141" s="99">
        <v>4</v>
      </c>
      <c r="AG141" s="100">
        <v>37</v>
      </c>
      <c r="AH141" s="99"/>
      <c r="AI141" s="100"/>
      <c r="AJ141" s="99"/>
      <c r="AK141" s="100"/>
      <c r="AL141" s="99">
        <v>4</v>
      </c>
      <c r="AM141" s="100">
        <v>37</v>
      </c>
      <c r="AN141" s="99">
        <v>4</v>
      </c>
      <c r="AO141" s="100">
        <v>37.1</v>
      </c>
      <c r="AP141" s="99">
        <v>4</v>
      </c>
      <c r="AQ141" s="100">
        <v>37</v>
      </c>
      <c r="AR141" s="99">
        <v>4</v>
      </c>
      <c r="AS141" s="100">
        <v>37</v>
      </c>
      <c r="AU141" s="99"/>
      <c r="AV141" s="100"/>
      <c r="AW141" s="99"/>
      <c r="AX141" s="100"/>
      <c r="AY141" s="99"/>
      <c r="AZ141" s="100"/>
      <c r="BA141" s="99"/>
      <c r="BB141" s="100"/>
      <c r="BC141" s="99"/>
      <c r="BD141" s="100"/>
      <c r="BE141" s="99"/>
      <c r="BF141" s="100"/>
      <c r="BG141" s="99"/>
      <c r="BH141" s="100"/>
    </row>
    <row r="142" spans="2:60" s="269" customFormat="1" x14ac:dyDescent="0.2">
      <c r="B142" s="99">
        <v>5</v>
      </c>
      <c r="C142" s="100">
        <v>37</v>
      </c>
      <c r="D142" s="99"/>
      <c r="E142" s="100"/>
      <c r="F142" s="99"/>
      <c r="G142" s="100"/>
      <c r="H142" s="99">
        <v>5</v>
      </c>
      <c r="I142" s="100">
        <v>37</v>
      </c>
      <c r="J142" s="99">
        <v>5</v>
      </c>
      <c r="K142" s="100">
        <v>37</v>
      </c>
      <c r="L142" s="99">
        <v>5</v>
      </c>
      <c r="M142" s="100">
        <v>36.9</v>
      </c>
      <c r="N142" s="99">
        <v>5</v>
      </c>
      <c r="O142" s="100">
        <v>37</v>
      </c>
      <c r="Q142" s="99">
        <v>5</v>
      </c>
      <c r="R142" s="100">
        <v>37.1</v>
      </c>
      <c r="S142" s="99"/>
      <c r="T142" s="100"/>
      <c r="U142" s="99"/>
      <c r="V142" s="100"/>
      <c r="W142" s="99">
        <v>5</v>
      </c>
      <c r="X142" s="100">
        <v>37.1</v>
      </c>
      <c r="Y142" s="99">
        <v>5</v>
      </c>
      <c r="Z142" s="100">
        <v>37.1</v>
      </c>
      <c r="AA142" s="99">
        <v>5</v>
      </c>
      <c r="AB142" s="100">
        <v>37.1</v>
      </c>
      <c r="AC142" s="99">
        <v>5</v>
      </c>
      <c r="AD142" s="100">
        <v>37.1</v>
      </c>
      <c r="AF142" s="99"/>
      <c r="AG142" s="100"/>
      <c r="AH142" s="99"/>
      <c r="AI142" s="100"/>
      <c r="AJ142" s="99"/>
      <c r="AK142" s="100"/>
      <c r="AL142" s="99">
        <v>5</v>
      </c>
      <c r="AM142" s="100">
        <v>37.1</v>
      </c>
      <c r="AN142" s="99">
        <v>5</v>
      </c>
      <c r="AO142" s="100">
        <v>37.1</v>
      </c>
      <c r="AP142" s="99">
        <v>5</v>
      </c>
      <c r="AQ142" s="100">
        <v>37</v>
      </c>
      <c r="AR142" s="99">
        <v>5</v>
      </c>
      <c r="AS142" s="100">
        <v>37</v>
      </c>
      <c r="AU142" s="99"/>
      <c r="AV142" s="100"/>
      <c r="AW142" s="99"/>
      <c r="AX142" s="100"/>
      <c r="AY142" s="99"/>
      <c r="AZ142" s="100"/>
      <c r="BA142" s="99"/>
      <c r="BB142" s="100"/>
      <c r="BC142" s="99"/>
      <c r="BD142" s="100"/>
      <c r="BE142" s="99"/>
      <c r="BF142" s="100"/>
      <c r="BG142" s="99"/>
      <c r="BH142" s="100"/>
    </row>
    <row r="143" spans="2:60" s="269" customFormat="1" x14ac:dyDescent="0.2">
      <c r="B143" s="99"/>
      <c r="C143" s="100"/>
      <c r="D143" s="99"/>
      <c r="E143" s="100"/>
      <c r="F143" s="99"/>
      <c r="G143" s="100"/>
      <c r="H143" s="99">
        <v>6</v>
      </c>
      <c r="I143" s="100">
        <v>37</v>
      </c>
      <c r="J143" s="99">
        <v>6</v>
      </c>
      <c r="K143" s="100">
        <v>37</v>
      </c>
      <c r="L143" s="99">
        <v>6</v>
      </c>
      <c r="M143" s="100">
        <v>36.9</v>
      </c>
      <c r="N143" s="99">
        <v>6</v>
      </c>
      <c r="O143" s="100">
        <v>37</v>
      </c>
      <c r="Q143" s="99">
        <v>6</v>
      </c>
      <c r="R143" s="100">
        <v>37.200000000000003</v>
      </c>
      <c r="S143" s="99"/>
      <c r="T143" s="100"/>
      <c r="U143" s="99"/>
      <c r="V143" s="100"/>
      <c r="W143" s="99">
        <v>6</v>
      </c>
      <c r="X143" s="100">
        <v>37.1</v>
      </c>
      <c r="Y143" s="99">
        <v>6</v>
      </c>
      <c r="Z143" s="100">
        <v>37</v>
      </c>
      <c r="AA143" s="99">
        <v>6</v>
      </c>
      <c r="AB143" s="100">
        <v>37.1</v>
      </c>
      <c r="AC143" s="99">
        <v>6</v>
      </c>
      <c r="AD143" s="100">
        <v>37.1</v>
      </c>
      <c r="AF143" s="99"/>
      <c r="AG143" s="100"/>
      <c r="AH143" s="99"/>
      <c r="AI143" s="100"/>
      <c r="AJ143" s="99"/>
      <c r="AK143" s="100"/>
      <c r="AL143" s="99">
        <v>6</v>
      </c>
      <c r="AM143" s="100">
        <v>37.1</v>
      </c>
      <c r="AN143" s="99">
        <v>6</v>
      </c>
      <c r="AO143" s="100">
        <v>37.1</v>
      </c>
      <c r="AP143" s="99">
        <v>6</v>
      </c>
      <c r="AQ143" s="100">
        <v>37</v>
      </c>
      <c r="AR143" s="99">
        <v>6</v>
      </c>
      <c r="AS143" s="100">
        <v>37</v>
      </c>
      <c r="AU143" s="99"/>
      <c r="AV143" s="100"/>
      <c r="AW143" s="99"/>
      <c r="AX143" s="100"/>
      <c r="AY143" s="99"/>
      <c r="AZ143" s="100"/>
      <c r="BA143" s="99"/>
      <c r="BB143" s="100"/>
      <c r="BC143" s="99"/>
      <c r="BD143" s="100"/>
      <c r="BE143" s="99"/>
      <c r="BF143" s="100"/>
      <c r="BG143" s="99"/>
      <c r="BH143" s="100"/>
    </row>
    <row r="144" spans="2:60" s="269" customFormat="1" x14ac:dyDescent="0.2">
      <c r="B144" s="99"/>
      <c r="C144" s="100"/>
      <c r="D144" s="99"/>
      <c r="E144" s="100"/>
      <c r="F144" s="99"/>
      <c r="G144" s="100"/>
      <c r="H144" s="99">
        <v>7</v>
      </c>
      <c r="I144" s="100">
        <v>37</v>
      </c>
      <c r="J144" s="99">
        <v>7</v>
      </c>
      <c r="K144" s="100">
        <v>37</v>
      </c>
      <c r="L144" s="99">
        <v>7</v>
      </c>
      <c r="M144" s="100">
        <v>36.9</v>
      </c>
      <c r="N144" s="99">
        <v>7</v>
      </c>
      <c r="O144" s="100">
        <v>37</v>
      </c>
      <c r="Q144" s="99"/>
      <c r="R144" s="100"/>
      <c r="S144" s="99"/>
      <c r="T144" s="100"/>
      <c r="U144" s="99"/>
      <c r="V144" s="100"/>
      <c r="W144" s="99">
        <v>7</v>
      </c>
      <c r="X144" s="100">
        <v>37.1</v>
      </c>
      <c r="Y144" s="99">
        <v>7</v>
      </c>
      <c r="Z144" s="100">
        <v>37.1</v>
      </c>
      <c r="AA144" s="99">
        <v>7</v>
      </c>
      <c r="AB144" s="100">
        <v>37.1</v>
      </c>
      <c r="AC144" s="99">
        <v>7</v>
      </c>
      <c r="AD144" s="100">
        <v>37.1</v>
      </c>
      <c r="AF144" s="99"/>
      <c r="AG144" s="100"/>
      <c r="AH144" s="99"/>
      <c r="AI144" s="100"/>
      <c r="AJ144" s="99"/>
      <c r="AK144" s="100"/>
      <c r="AL144" s="99">
        <v>7</v>
      </c>
      <c r="AM144" s="100">
        <v>37.1</v>
      </c>
      <c r="AN144" s="99">
        <v>7</v>
      </c>
      <c r="AO144" s="100">
        <v>37.1</v>
      </c>
      <c r="AP144" s="99">
        <v>7</v>
      </c>
      <c r="AQ144" s="100">
        <v>37</v>
      </c>
      <c r="AR144" s="99">
        <v>7</v>
      </c>
      <c r="AS144" s="100">
        <v>37</v>
      </c>
      <c r="AU144" s="99"/>
      <c r="AV144" s="100"/>
      <c r="AW144" s="99"/>
      <c r="AX144" s="100"/>
      <c r="AY144" s="99"/>
      <c r="AZ144" s="100"/>
      <c r="BA144" s="99"/>
      <c r="BB144" s="100"/>
      <c r="BC144" s="99"/>
      <c r="BD144" s="100"/>
      <c r="BE144" s="99"/>
      <c r="BF144" s="100"/>
      <c r="BG144" s="99"/>
      <c r="BH144" s="100"/>
    </row>
    <row r="145" spans="2:60" s="269" customFormat="1" x14ac:dyDescent="0.2">
      <c r="B145" s="99"/>
      <c r="C145" s="100"/>
      <c r="D145" s="99"/>
      <c r="E145" s="100"/>
      <c r="F145" s="99"/>
      <c r="G145" s="100"/>
      <c r="H145" s="99">
        <v>8</v>
      </c>
      <c r="I145" s="100">
        <v>37</v>
      </c>
      <c r="J145" s="99">
        <v>8</v>
      </c>
      <c r="K145" s="100">
        <v>37</v>
      </c>
      <c r="L145" s="99">
        <v>8</v>
      </c>
      <c r="M145" s="100">
        <v>36.9</v>
      </c>
      <c r="N145" s="99"/>
      <c r="O145" s="100"/>
      <c r="Q145" s="99"/>
      <c r="R145" s="100"/>
      <c r="S145" s="99"/>
      <c r="T145" s="100"/>
      <c r="U145" s="99"/>
      <c r="V145" s="100"/>
      <c r="W145" s="99">
        <v>8</v>
      </c>
      <c r="X145" s="100">
        <v>37.1</v>
      </c>
      <c r="Y145" s="99">
        <v>8</v>
      </c>
      <c r="Z145" s="100">
        <v>37.1</v>
      </c>
      <c r="AA145" s="99">
        <v>8</v>
      </c>
      <c r="AB145" s="100">
        <v>37.1</v>
      </c>
      <c r="AC145" s="99">
        <v>8</v>
      </c>
      <c r="AD145" s="100">
        <v>37.1</v>
      </c>
      <c r="AF145" s="99"/>
      <c r="AG145" s="100"/>
      <c r="AH145" s="99"/>
      <c r="AI145" s="100"/>
      <c r="AJ145" s="99"/>
      <c r="AK145" s="100"/>
      <c r="AL145" s="99"/>
      <c r="AM145" s="100"/>
      <c r="AN145" s="99"/>
      <c r="AO145" s="100"/>
      <c r="AP145" s="99"/>
      <c r="AQ145" s="100"/>
      <c r="AR145" s="99"/>
      <c r="AS145" s="100"/>
      <c r="AU145" s="99"/>
      <c r="AV145" s="100"/>
      <c r="AW145" s="99"/>
      <c r="AX145" s="100"/>
      <c r="AY145" s="99"/>
      <c r="AZ145" s="100"/>
      <c r="BA145" s="99"/>
      <c r="BB145" s="100"/>
      <c r="BC145" s="99"/>
      <c r="BD145" s="100"/>
      <c r="BE145" s="99"/>
      <c r="BF145" s="100"/>
      <c r="BG145" s="99"/>
      <c r="BH145" s="100"/>
    </row>
    <row r="146" spans="2:60" s="269" customFormat="1" x14ac:dyDescent="0.2">
      <c r="B146" s="99"/>
      <c r="C146" s="100"/>
      <c r="D146" s="99"/>
      <c r="E146" s="100"/>
      <c r="F146" s="99"/>
      <c r="G146" s="100"/>
      <c r="H146" s="99">
        <v>9</v>
      </c>
      <c r="I146" s="100">
        <v>37</v>
      </c>
      <c r="J146" s="99">
        <v>9</v>
      </c>
      <c r="K146" s="100">
        <v>37</v>
      </c>
      <c r="L146" s="99">
        <v>9</v>
      </c>
      <c r="M146" s="100">
        <v>36.9</v>
      </c>
      <c r="N146" s="99"/>
      <c r="O146" s="100"/>
      <c r="Q146" s="99"/>
      <c r="R146" s="100"/>
      <c r="S146" s="99"/>
      <c r="T146" s="100"/>
      <c r="U146" s="99"/>
      <c r="V146" s="100"/>
      <c r="W146" s="99">
        <v>9</v>
      </c>
      <c r="X146" s="100">
        <v>37.1</v>
      </c>
      <c r="Y146" s="99">
        <v>9</v>
      </c>
      <c r="Z146" s="100">
        <v>37.1</v>
      </c>
      <c r="AA146" s="99">
        <v>9</v>
      </c>
      <c r="AB146" s="100">
        <v>37.1</v>
      </c>
      <c r="AC146" s="99"/>
      <c r="AD146" s="100"/>
      <c r="AF146" s="99"/>
      <c r="AG146" s="100"/>
      <c r="AH146" s="99"/>
      <c r="AI146" s="100"/>
      <c r="AJ146" s="99"/>
      <c r="AK146" s="100"/>
      <c r="AL146" s="99"/>
      <c r="AM146" s="100"/>
      <c r="AN146" s="99"/>
      <c r="AO146" s="100"/>
      <c r="AP146" s="99"/>
      <c r="AQ146" s="100"/>
      <c r="AR146" s="99"/>
      <c r="AS146" s="100"/>
      <c r="AU146" s="99"/>
      <c r="AV146" s="100"/>
      <c r="AW146" s="99"/>
      <c r="AX146" s="100"/>
      <c r="AY146" s="99"/>
      <c r="AZ146" s="100"/>
      <c r="BA146" s="99"/>
      <c r="BB146" s="100"/>
      <c r="BC146" s="99"/>
      <c r="BD146" s="100"/>
      <c r="BE146" s="99"/>
      <c r="BF146" s="100"/>
      <c r="BG146" s="99"/>
      <c r="BH146" s="100"/>
    </row>
    <row r="147" spans="2:60" s="269" customFormat="1" x14ac:dyDescent="0.2">
      <c r="B147" s="99"/>
      <c r="C147" s="100"/>
      <c r="D147" s="99"/>
      <c r="E147" s="100"/>
      <c r="F147" s="99"/>
      <c r="G147" s="100"/>
      <c r="H147" s="99">
        <v>10</v>
      </c>
      <c r="I147" s="100">
        <v>37</v>
      </c>
      <c r="J147" s="99">
        <v>10</v>
      </c>
      <c r="K147" s="100">
        <v>37</v>
      </c>
      <c r="L147" s="99"/>
      <c r="M147" s="100"/>
      <c r="N147" s="99"/>
      <c r="O147" s="100"/>
      <c r="Q147" s="99"/>
      <c r="R147" s="100"/>
      <c r="S147" s="99"/>
      <c r="T147" s="100"/>
      <c r="U147" s="99"/>
      <c r="V147" s="100"/>
      <c r="W147" s="99"/>
      <c r="X147" s="100"/>
      <c r="Y147" s="99"/>
      <c r="Z147" s="100"/>
      <c r="AA147" s="99"/>
      <c r="AB147" s="100"/>
      <c r="AC147" s="99"/>
      <c r="AD147" s="100"/>
      <c r="AF147" s="99"/>
      <c r="AG147" s="100"/>
      <c r="AH147" s="99"/>
      <c r="AI147" s="100"/>
      <c r="AJ147" s="99"/>
      <c r="AK147" s="100"/>
      <c r="AL147" s="99"/>
      <c r="AM147" s="100"/>
      <c r="AN147" s="99"/>
      <c r="AO147" s="100"/>
      <c r="AP147" s="99"/>
      <c r="AQ147" s="100"/>
      <c r="AR147" s="99"/>
      <c r="AS147" s="100"/>
      <c r="AU147" s="99"/>
      <c r="AV147" s="100"/>
      <c r="AW147" s="99"/>
      <c r="AX147" s="100"/>
      <c r="AY147" s="99"/>
      <c r="AZ147" s="100"/>
      <c r="BA147" s="99"/>
      <c r="BB147" s="100"/>
      <c r="BC147" s="99"/>
      <c r="BD147" s="100"/>
      <c r="BE147" s="99"/>
      <c r="BF147" s="100"/>
      <c r="BG147" s="99"/>
      <c r="BH147" s="100"/>
    </row>
    <row r="148" spans="2:60" s="269" customFormat="1" x14ac:dyDescent="0.2">
      <c r="B148" s="99"/>
      <c r="C148" s="100"/>
      <c r="D148" s="99"/>
      <c r="E148" s="100"/>
      <c r="F148" s="99"/>
      <c r="G148" s="100"/>
      <c r="H148" s="99">
        <v>11</v>
      </c>
      <c r="I148" s="100">
        <v>37</v>
      </c>
      <c r="J148" s="99"/>
      <c r="K148" s="100"/>
      <c r="L148" s="99"/>
      <c r="M148" s="100"/>
      <c r="N148" s="99"/>
      <c r="O148" s="100"/>
      <c r="Q148" s="99"/>
      <c r="R148" s="100"/>
      <c r="S148" s="99"/>
      <c r="T148" s="100"/>
      <c r="U148" s="99"/>
      <c r="V148" s="100"/>
      <c r="W148" s="99"/>
      <c r="X148" s="100"/>
      <c r="Y148" s="99"/>
      <c r="Z148" s="100"/>
      <c r="AA148" s="99"/>
      <c r="AB148" s="100"/>
      <c r="AC148" s="99"/>
      <c r="AD148" s="100"/>
      <c r="AF148" s="99"/>
      <c r="AG148" s="100"/>
      <c r="AH148" s="99"/>
      <c r="AI148" s="100"/>
      <c r="AJ148" s="99"/>
      <c r="AK148" s="100"/>
      <c r="AL148" s="99"/>
      <c r="AM148" s="100"/>
      <c r="AN148" s="99"/>
      <c r="AO148" s="100"/>
      <c r="AP148" s="99"/>
      <c r="AQ148" s="100"/>
      <c r="AR148" s="99"/>
      <c r="AS148" s="100"/>
      <c r="AU148" s="99"/>
      <c r="AV148" s="100"/>
      <c r="AW148" s="99"/>
      <c r="AX148" s="100"/>
      <c r="AY148" s="99"/>
      <c r="AZ148" s="100"/>
      <c r="BA148" s="99"/>
      <c r="BB148" s="100"/>
      <c r="BC148" s="99"/>
      <c r="BD148" s="100"/>
      <c r="BE148" s="99"/>
      <c r="BF148" s="100"/>
      <c r="BG148" s="99"/>
      <c r="BH148" s="100"/>
    </row>
    <row r="149" spans="2:60" s="269" customFormat="1" x14ac:dyDescent="0.2">
      <c r="B149" s="99"/>
      <c r="C149" s="100"/>
      <c r="D149" s="99"/>
      <c r="E149" s="100"/>
      <c r="F149" s="99"/>
      <c r="G149" s="100"/>
      <c r="H149" s="99">
        <v>12</v>
      </c>
      <c r="I149" s="100">
        <v>37</v>
      </c>
      <c r="J149" s="99"/>
      <c r="K149" s="100"/>
      <c r="L149" s="99"/>
      <c r="M149" s="100"/>
      <c r="N149" s="99"/>
      <c r="O149" s="100"/>
      <c r="Q149" s="99"/>
      <c r="R149" s="100"/>
      <c r="S149" s="99"/>
      <c r="T149" s="100"/>
      <c r="U149" s="99"/>
      <c r="V149" s="100"/>
      <c r="W149" s="99"/>
      <c r="X149" s="100"/>
      <c r="Y149" s="99"/>
      <c r="Z149" s="100"/>
      <c r="AA149" s="99"/>
      <c r="AB149" s="100"/>
      <c r="AC149" s="99"/>
      <c r="AD149" s="100"/>
      <c r="AF149" s="99"/>
      <c r="AG149" s="100"/>
      <c r="AH149" s="99"/>
      <c r="AI149" s="100"/>
      <c r="AJ149" s="99"/>
      <c r="AK149" s="100"/>
      <c r="AL149" s="99"/>
      <c r="AM149" s="100"/>
      <c r="AN149" s="99"/>
      <c r="AO149" s="100"/>
      <c r="AP149" s="99"/>
      <c r="AQ149" s="100"/>
      <c r="AR149" s="99"/>
      <c r="AS149" s="100"/>
      <c r="AU149" s="99"/>
      <c r="AV149" s="100"/>
      <c r="AW149" s="99"/>
      <c r="AX149" s="100"/>
      <c r="AY149" s="99"/>
      <c r="AZ149" s="100"/>
      <c r="BA149" s="99"/>
      <c r="BB149" s="100"/>
      <c r="BC149" s="99"/>
      <c r="BD149" s="100"/>
      <c r="BE149" s="99"/>
      <c r="BF149" s="100"/>
      <c r="BG149" s="99"/>
      <c r="BH149" s="100"/>
    </row>
    <row r="150" spans="2:60" s="269" customFormat="1" x14ac:dyDescent="0.2">
      <c r="B150" s="99"/>
      <c r="C150" s="100"/>
      <c r="D150" s="99"/>
      <c r="E150" s="100"/>
      <c r="F150" s="99"/>
      <c r="G150" s="100"/>
      <c r="H150" s="99"/>
      <c r="I150" s="100"/>
      <c r="J150" s="99"/>
      <c r="K150" s="100"/>
      <c r="L150" s="99"/>
      <c r="M150" s="100"/>
      <c r="N150" s="99"/>
      <c r="O150" s="100"/>
      <c r="Q150" s="99"/>
      <c r="R150" s="100"/>
      <c r="S150" s="99"/>
      <c r="T150" s="100"/>
      <c r="U150" s="99"/>
      <c r="V150" s="100"/>
      <c r="W150" s="99"/>
      <c r="X150" s="100"/>
      <c r="Y150" s="99"/>
      <c r="Z150" s="100"/>
      <c r="AA150" s="99"/>
      <c r="AB150" s="100"/>
      <c r="AC150" s="99"/>
      <c r="AD150" s="100"/>
      <c r="AF150" s="99"/>
      <c r="AG150" s="100"/>
      <c r="AH150" s="99"/>
      <c r="AI150" s="100"/>
      <c r="AJ150" s="99"/>
      <c r="AK150" s="100"/>
      <c r="AL150" s="99"/>
      <c r="AM150" s="100"/>
      <c r="AN150" s="99"/>
      <c r="AO150" s="100"/>
      <c r="AP150" s="99"/>
      <c r="AQ150" s="100"/>
      <c r="AR150" s="99"/>
      <c r="AS150" s="100"/>
      <c r="AU150" s="99"/>
      <c r="AV150" s="100"/>
      <c r="AW150" s="99"/>
      <c r="AX150" s="100"/>
      <c r="AY150" s="99"/>
      <c r="AZ150" s="100"/>
      <c r="BA150" s="99"/>
      <c r="BB150" s="100"/>
      <c r="BC150" s="99"/>
      <c r="BD150" s="100"/>
      <c r="BE150" s="99"/>
      <c r="BF150" s="100"/>
      <c r="BG150" s="99"/>
      <c r="BH150" s="100"/>
    </row>
    <row r="151" spans="2:60" s="269" customFormat="1" x14ac:dyDescent="0.2">
      <c r="B151" s="99"/>
      <c r="C151" s="100"/>
      <c r="D151" s="99"/>
      <c r="E151" s="100"/>
      <c r="F151" s="99"/>
      <c r="G151" s="100"/>
      <c r="H151" s="99"/>
      <c r="I151" s="100"/>
      <c r="J151" s="99"/>
      <c r="K151" s="100"/>
      <c r="L151" s="99"/>
      <c r="M151" s="100"/>
      <c r="N151" s="99"/>
      <c r="O151" s="100"/>
      <c r="Q151" s="99"/>
      <c r="R151" s="100"/>
      <c r="S151" s="99"/>
      <c r="T151" s="100"/>
      <c r="U151" s="99"/>
      <c r="V151" s="100"/>
      <c r="W151" s="99"/>
      <c r="X151" s="100"/>
      <c r="Y151" s="99"/>
      <c r="Z151" s="100"/>
      <c r="AA151" s="99"/>
      <c r="AB151" s="100"/>
      <c r="AC151" s="99"/>
      <c r="AD151" s="100"/>
      <c r="AF151" s="99"/>
      <c r="AG151" s="100"/>
      <c r="AH151" s="99"/>
      <c r="AI151" s="100"/>
      <c r="AJ151" s="99"/>
      <c r="AK151" s="100"/>
      <c r="AL151" s="99"/>
      <c r="AM151" s="100"/>
      <c r="AN151" s="99"/>
      <c r="AO151" s="100"/>
      <c r="AP151" s="99"/>
      <c r="AQ151" s="100"/>
      <c r="AR151" s="99"/>
      <c r="AS151" s="100"/>
      <c r="AU151" s="99"/>
      <c r="AV151" s="100"/>
      <c r="AW151" s="99"/>
      <c r="AX151" s="100"/>
      <c r="AY151" s="99"/>
      <c r="AZ151" s="100"/>
      <c r="BA151" s="99"/>
      <c r="BB151" s="100"/>
      <c r="BC151" s="99"/>
      <c r="BD151" s="100"/>
      <c r="BE151" s="99"/>
      <c r="BF151" s="100"/>
      <c r="BG151" s="99"/>
      <c r="BH151" s="100"/>
    </row>
    <row r="152" spans="2:60" s="269" customFormat="1" x14ac:dyDescent="0.2">
      <c r="B152" s="99"/>
      <c r="C152" s="100"/>
      <c r="D152" s="99"/>
      <c r="E152" s="100"/>
      <c r="F152" s="99"/>
      <c r="G152" s="100"/>
      <c r="H152" s="99"/>
      <c r="I152" s="100"/>
      <c r="J152" s="99"/>
      <c r="K152" s="100"/>
      <c r="L152" s="99"/>
      <c r="M152" s="100"/>
      <c r="N152" s="99"/>
      <c r="O152" s="100"/>
      <c r="Q152" s="99"/>
      <c r="R152" s="100"/>
      <c r="S152" s="99"/>
      <c r="T152" s="100"/>
      <c r="U152" s="99"/>
      <c r="V152" s="100"/>
      <c r="W152" s="99"/>
      <c r="X152" s="100"/>
      <c r="Y152" s="99"/>
      <c r="Z152" s="100"/>
      <c r="AA152" s="99"/>
      <c r="AB152" s="100"/>
      <c r="AC152" s="99"/>
      <c r="AD152" s="100"/>
      <c r="AF152" s="99"/>
      <c r="AG152" s="100"/>
      <c r="AH152" s="99"/>
      <c r="AI152" s="100"/>
      <c r="AJ152" s="99"/>
      <c r="AK152" s="100"/>
      <c r="AL152" s="99"/>
      <c r="AM152" s="100"/>
      <c r="AN152" s="99"/>
      <c r="AO152" s="100"/>
      <c r="AP152" s="99"/>
      <c r="AQ152" s="100"/>
      <c r="AR152" s="99"/>
      <c r="AS152" s="100"/>
      <c r="AU152" s="99"/>
      <c r="AV152" s="100"/>
      <c r="AW152" s="99"/>
      <c r="AX152" s="100"/>
      <c r="AY152" s="99"/>
      <c r="AZ152" s="100"/>
      <c r="BA152" s="99"/>
      <c r="BB152" s="100"/>
      <c r="BC152" s="99"/>
      <c r="BD152" s="100"/>
      <c r="BE152" s="99"/>
      <c r="BF152" s="100"/>
      <c r="BG152" s="99"/>
      <c r="BH152" s="100"/>
    </row>
    <row r="153" spans="2:60" s="269" customFormat="1" x14ac:dyDescent="0.2">
      <c r="B153" s="99"/>
      <c r="C153" s="100"/>
      <c r="D153" s="99"/>
      <c r="E153" s="100"/>
      <c r="F153" s="99"/>
      <c r="G153" s="100"/>
      <c r="H153" s="99"/>
      <c r="I153" s="100"/>
      <c r="J153" s="99"/>
      <c r="K153" s="100"/>
      <c r="L153" s="99"/>
      <c r="M153" s="100"/>
      <c r="N153" s="99"/>
      <c r="O153" s="100"/>
      <c r="Q153" s="99"/>
      <c r="R153" s="100"/>
      <c r="S153" s="99"/>
      <c r="T153" s="100"/>
      <c r="U153" s="99"/>
      <c r="V153" s="100"/>
      <c r="W153" s="99"/>
      <c r="X153" s="100"/>
      <c r="Y153" s="99"/>
      <c r="Z153" s="100"/>
      <c r="AA153" s="99"/>
      <c r="AB153" s="100"/>
      <c r="AC153" s="99"/>
      <c r="AD153" s="100"/>
      <c r="AF153" s="99"/>
      <c r="AG153" s="100"/>
      <c r="AH153" s="99"/>
      <c r="AI153" s="100"/>
      <c r="AJ153" s="99"/>
      <c r="AK153" s="100"/>
      <c r="AL153" s="99"/>
      <c r="AM153" s="100"/>
      <c r="AN153" s="99"/>
      <c r="AO153" s="100"/>
      <c r="AP153" s="99"/>
      <c r="AQ153" s="100"/>
      <c r="AR153" s="99"/>
      <c r="AS153" s="100"/>
      <c r="AU153" s="99"/>
      <c r="AV153" s="100"/>
      <c r="AW153" s="99"/>
      <c r="AX153" s="100"/>
      <c r="AY153" s="99"/>
      <c r="AZ153" s="100"/>
      <c r="BA153" s="99"/>
      <c r="BB153" s="100"/>
      <c r="BC153" s="99"/>
      <c r="BD153" s="100"/>
      <c r="BE153" s="99"/>
      <c r="BF153" s="100"/>
      <c r="BG153" s="99"/>
      <c r="BH153" s="100"/>
    </row>
    <row r="154" spans="2:60" s="269" customFormat="1" x14ac:dyDescent="0.2">
      <c r="B154" s="99"/>
      <c r="C154" s="100"/>
      <c r="D154" s="99"/>
      <c r="E154" s="100"/>
      <c r="F154" s="99"/>
      <c r="G154" s="100"/>
      <c r="H154" s="99"/>
      <c r="I154" s="100"/>
      <c r="J154" s="99"/>
      <c r="K154" s="100"/>
      <c r="L154" s="99"/>
      <c r="M154" s="100"/>
      <c r="N154" s="99"/>
      <c r="O154" s="100"/>
      <c r="Q154" s="99"/>
      <c r="R154" s="100"/>
      <c r="S154" s="99"/>
      <c r="T154" s="100"/>
      <c r="U154" s="99"/>
      <c r="V154" s="100"/>
      <c r="W154" s="99"/>
      <c r="X154" s="100"/>
      <c r="Y154" s="99"/>
      <c r="Z154" s="100"/>
      <c r="AA154" s="99"/>
      <c r="AB154" s="100"/>
      <c r="AC154" s="99"/>
      <c r="AD154" s="100"/>
      <c r="AF154" s="99"/>
      <c r="AG154" s="100"/>
      <c r="AH154" s="99"/>
      <c r="AI154" s="100"/>
      <c r="AJ154" s="99"/>
      <c r="AK154" s="100"/>
      <c r="AL154" s="99"/>
      <c r="AM154" s="100"/>
      <c r="AN154" s="99"/>
      <c r="AO154" s="100"/>
      <c r="AP154" s="99"/>
      <c r="AQ154" s="100"/>
      <c r="AR154" s="99"/>
      <c r="AS154" s="100"/>
      <c r="AU154" s="99"/>
      <c r="AV154" s="100"/>
      <c r="AW154" s="99"/>
      <c r="AX154" s="100"/>
      <c r="AY154" s="99"/>
      <c r="AZ154" s="100"/>
      <c r="BA154" s="99"/>
      <c r="BB154" s="100"/>
      <c r="BC154" s="99"/>
      <c r="BD154" s="100"/>
      <c r="BE154" s="99"/>
      <c r="BF154" s="100"/>
      <c r="BG154" s="99"/>
      <c r="BH154" s="100"/>
    </row>
    <row r="155" spans="2:60" s="269" customFormat="1" x14ac:dyDescent="0.2">
      <c r="B155" s="99"/>
      <c r="C155" s="100"/>
      <c r="D155" s="99"/>
      <c r="E155" s="100"/>
      <c r="F155" s="99"/>
      <c r="G155" s="100"/>
      <c r="H155" s="99"/>
      <c r="I155" s="100"/>
      <c r="J155" s="99"/>
      <c r="K155" s="100"/>
      <c r="L155" s="99"/>
      <c r="M155" s="100"/>
      <c r="N155" s="99"/>
      <c r="O155" s="100"/>
      <c r="Q155" s="99"/>
      <c r="R155" s="100"/>
      <c r="S155" s="99"/>
      <c r="T155" s="100"/>
      <c r="U155" s="99"/>
      <c r="V155" s="100"/>
      <c r="W155" s="99"/>
      <c r="X155" s="100"/>
      <c r="Y155" s="99"/>
      <c r="Z155" s="100"/>
      <c r="AA155" s="99"/>
      <c r="AB155" s="100"/>
      <c r="AC155" s="99"/>
      <c r="AD155" s="100"/>
      <c r="AF155" s="99"/>
      <c r="AG155" s="100"/>
      <c r="AH155" s="99"/>
      <c r="AI155" s="100"/>
      <c r="AJ155" s="99"/>
      <c r="AK155" s="100"/>
      <c r="AL155" s="99"/>
      <c r="AM155" s="100"/>
      <c r="AN155" s="99"/>
      <c r="AO155" s="100"/>
      <c r="AP155" s="99"/>
      <c r="AQ155" s="100"/>
      <c r="AR155" s="99"/>
      <c r="AS155" s="100"/>
      <c r="AU155" s="99"/>
      <c r="AV155" s="100"/>
      <c r="AW155" s="99"/>
      <c r="AX155" s="100"/>
      <c r="AY155" s="99"/>
      <c r="AZ155" s="100"/>
      <c r="BA155" s="99"/>
      <c r="BB155" s="100"/>
      <c r="BC155" s="99"/>
      <c r="BD155" s="100"/>
      <c r="BE155" s="99"/>
      <c r="BF155" s="100"/>
      <c r="BG155" s="99"/>
      <c r="BH155" s="100"/>
    </row>
    <row r="156" spans="2:60" s="269" customFormat="1" x14ac:dyDescent="0.2">
      <c r="B156" s="99"/>
      <c r="C156" s="100"/>
      <c r="D156" s="99"/>
      <c r="E156" s="100"/>
      <c r="F156" s="99"/>
      <c r="G156" s="100"/>
      <c r="H156" s="99"/>
      <c r="I156" s="100"/>
      <c r="J156" s="99"/>
      <c r="K156" s="100"/>
      <c r="L156" s="99"/>
      <c r="M156" s="100"/>
      <c r="N156" s="99"/>
      <c r="O156" s="100"/>
      <c r="Q156" s="99"/>
      <c r="R156" s="100"/>
      <c r="S156" s="99"/>
      <c r="T156" s="100"/>
      <c r="U156" s="99"/>
      <c r="V156" s="100"/>
      <c r="W156" s="99"/>
      <c r="X156" s="100"/>
      <c r="Y156" s="99"/>
      <c r="Z156" s="100"/>
      <c r="AA156" s="99"/>
      <c r="AB156" s="100"/>
      <c r="AC156" s="99"/>
      <c r="AD156" s="100"/>
      <c r="AF156" s="99"/>
      <c r="AG156" s="100"/>
      <c r="AH156" s="99"/>
      <c r="AI156" s="100"/>
      <c r="AJ156" s="99"/>
      <c r="AK156" s="100"/>
      <c r="AL156" s="99"/>
      <c r="AM156" s="100"/>
      <c r="AN156" s="99"/>
      <c r="AO156" s="100"/>
      <c r="AP156" s="99"/>
      <c r="AQ156" s="100"/>
      <c r="AR156" s="99"/>
      <c r="AS156" s="100"/>
      <c r="AU156" s="99"/>
      <c r="AV156" s="100"/>
      <c r="AW156" s="99"/>
      <c r="AX156" s="100"/>
      <c r="AY156" s="99"/>
      <c r="AZ156" s="100"/>
      <c r="BA156" s="99"/>
      <c r="BB156" s="100"/>
      <c r="BC156" s="99"/>
      <c r="BD156" s="100"/>
      <c r="BE156" s="99"/>
      <c r="BF156" s="100"/>
      <c r="BG156" s="99"/>
      <c r="BH156" s="100"/>
    </row>
    <row r="157" spans="2:60" s="269" customFormat="1" x14ac:dyDescent="0.2">
      <c r="B157" s="99"/>
      <c r="C157" s="100"/>
      <c r="D157" s="99"/>
      <c r="E157" s="100"/>
      <c r="F157" s="99"/>
      <c r="G157" s="100"/>
      <c r="H157" s="99"/>
      <c r="I157" s="100"/>
      <c r="J157" s="99"/>
      <c r="K157" s="100"/>
      <c r="L157" s="99"/>
      <c r="M157" s="100"/>
      <c r="N157" s="99"/>
      <c r="O157" s="100"/>
      <c r="Q157" s="99"/>
      <c r="R157" s="100"/>
      <c r="S157" s="99"/>
      <c r="T157" s="100"/>
      <c r="U157" s="99"/>
      <c r="V157" s="100"/>
      <c r="W157" s="99"/>
      <c r="X157" s="100"/>
      <c r="Y157" s="99"/>
      <c r="Z157" s="100"/>
      <c r="AA157" s="99"/>
      <c r="AB157" s="100"/>
      <c r="AC157" s="99"/>
      <c r="AD157" s="100"/>
      <c r="AF157" s="99"/>
      <c r="AG157" s="100"/>
      <c r="AH157" s="99"/>
      <c r="AI157" s="100"/>
      <c r="AJ157" s="99"/>
      <c r="AK157" s="100"/>
      <c r="AL157" s="99"/>
      <c r="AM157" s="100"/>
      <c r="AN157" s="99"/>
      <c r="AO157" s="100"/>
      <c r="AP157" s="99"/>
      <c r="AQ157" s="100"/>
      <c r="AR157" s="99"/>
      <c r="AS157" s="100"/>
      <c r="AU157" s="99"/>
      <c r="AV157" s="100"/>
      <c r="AW157" s="99"/>
      <c r="AX157" s="100"/>
      <c r="AY157" s="99"/>
      <c r="AZ157" s="100"/>
      <c r="BA157" s="99"/>
      <c r="BB157" s="100"/>
      <c r="BC157" s="99"/>
      <c r="BD157" s="100"/>
      <c r="BE157" s="99"/>
      <c r="BF157" s="100"/>
      <c r="BG157" s="99"/>
      <c r="BH157" s="100"/>
    </row>
    <row r="158" spans="2:60" s="269" customFormat="1" x14ac:dyDescent="0.2">
      <c r="B158" s="99"/>
      <c r="C158" s="100"/>
      <c r="D158" s="99"/>
      <c r="E158" s="100"/>
      <c r="F158" s="99"/>
      <c r="G158" s="100"/>
      <c r="H158" s="99"/>
      <c r="I158" s="100"/>
      <c r="J158" s="99"/>
      <c r="K158" s="100"/>
      <c r="L158" s="99"/>
      <c r="M158" s="100"/>
      <c r="N158" s="99"/>
      <c r="O158" s="100"/>
      <c r="Q158" s="99"/>
      <c r="R158" s="100"/>
      <c r="S158" s="99"/>
      <c r="T158" s="100"/>
      <c r="U158" s="99"/>
      <c r="V158" s="100"/>
      <c r="W158" s="99"/>
      <c r="X158" s="100"/>
      <c r="Y158" s="99"/>
      <c r="Z158" s="100"/>
      <c r="AA158" s="99"/>
      <c r="AB158" s="100"/>
      <c r="AC158" s="99"/>
      <c r="AD158" s="100"/>
      <c r="AF158" s="99"/>
      <c r="AG158" s="100"/>
      <c r="AH158" s="99"/>
      <c r="AI158" s="100"/>
      <c r="AJ158" s="99"/>
      <c r="AK158" s="100"/>
      <c r="AL158" s="99"/>
      <c r="AM158" s="100"/>
      <c r="AN158" s="99"/>
      <c r="AO158" s="100"/>
      <c r="AP158" s="99"/>
      <c r="AQ158" s="100"/>
      <c r="AR158" s="99"/>
      <c r="AS158" s="100"/>
      <c r="AU158" s="99"/>
      <c r="AV158" s="100"/>
      <c r="AW158" s="99"/>
      <c r="AX158" s="100"/>
      <c r="AY158" s="99"/>
      <c r="AZ158" s="100"/>
      <c r="BA158" s="99"/>
      <c r="BB158" s="100"/>
      <c r="BC158" s="99"/>
      <c r="BD158" s="100"/>
      <c r="BE158" s="99"/>
      <c r="BF158" s="100"/>
      <c r="BG158" s="99"/>
      <c r="BH158" s="100"/>
    </row>
    <row r="159" spans="2:60" s="269" customFormat="1" x14ac:dyDescent="0.2">
      <c r="B159" s="99"/>
      <c r="C159" s="100"/>
      <c r="D159" s="99"/>
      <c r="E159" s="100"/>
      <c r="F159" s="99"/>
      <c r="G159" s="100"/>
      <c r="H159" s="99"/>
      <c r="I159" s="100"/>
      <c r="J159" s="99"/>
      <c r="K159" s="100"/>
      <c r="L159" s="99"/>
      <c r="M159" s="100"/>
      <c r="N159" s="99"/>
      <c r="O159" s="100"/>
      <c r="Q159" s="99"/>
      <c r="R159" s="100"/>
      <c r="S159" s="99"/>
      <c r="T159" s="100"/>
      <c r="U159" s="99"/>
      <c r="V159" s="100"/>
      <c r="W159" s="99"/>
      <c r="X159" s="100"/>
      <c r="Y159" s="99"/>
      <c r="Z159" s="100"/>
      <c r="AA159" s="99"/>
      <c r="AB159" s="100"/>
      <c r="AC159" s="99"/>
      <c r="AD159" s="100"/>
      <c r="AF159" s="99"/>
      <c r="AG159" s="100"/>
      <c r="AH159" s="99"/>
      <c r="AI159" s="100"/>
      <c r="AJ159" s="99"/>
      <c r="AK159" s="100"/>
      <c r="AL159" s="99"/>
      <c r="AM159" s="100"/>
      <c r="AN159" s="99"/>
      <c r="AO159" s="100"/>
      <c r="AP159" s="99"/>
      <c r="AQ159" s="100"/>
      <c r="AR159" s="99"/>
      <c r="AS159" s="100"/>
      <c r="AU159" s="99"/>
      <c r="AV159" s="100"/>
      <c r="AW159" s="99"/>
      <c r="AX159" s="100"/>
      <c r="AY159" s="99"/>
      <c r="AZ159" s="100"/>
      <c r="BA159" s="99"/>
      <c r="BB159" s="100"/>
      <c r="BC159" s="99"/>
      <c r="BD159" s="100"/>
      <c r="BE159" s="99"/>
      <c r="BF159" s="100"/>
      <c r="BG159" s="99"/>
      <c r="BH159" s="100"/>
    </row>
    <row r="160" spans="2:60" s="269" customFormat="1" x14ac:dyDescent="0.2">
      <c r="B160" s="99"/>
      <c r="C160" s="100"/>
      <c r="D160" s="99"/>
      <c r="E160" s="100"/>
      <c r="F160" s="99"/>
      <c r="G160" s="100"/>
      <c r="H160" s="99"/>
      <c r="I160" s="100"/>
      <c r="J160" s="99"/>
      <c r="K160" s="100"/>
      <c r="L160" s="99"/>
      <c r="M160" s="100"/>
      <c r="N160" s="99"/>
      <c r="O160" s="100"/>
      <c r="Q160" s="99"/>
      <c r="R160" s="100"/>
      <c r="S160" s="99"/>
      <c r="T160" s="100"/>
      <c r="U160" s="99"/>
      <c r="V160" s="100"/>
      <c r="W160" s="99"/>
      <c r="X160" s="100"/>
      <c r="Y160" s="99"/>
      <c r="Z160" s="100"/>
      <c r="AA160" s="99"/>
      <c r="AB160" s="100"/>
      <c r="AC160" s="99"/>
      <c r="AD160" s="100"/>
      <c r="AF160" s="99"/>
      <c r="AG160" s="100"/>
      <c r="AH160" s="99"/>
      <c r="AI160" s="100"/>
      <c r="AJ160" s="99"/>
      <c r="AK160" s="100"/>
      <c r="AL160" s="99"/>
      <c r="AM160" s="100"/>
      <c r="AN160" s="99"/>
      <c r="AO160" s="100"/>
      <c r="AP160" s="99"/>
      <c r="AQ160" s="100"/>
      <c r="AR160" s="99"/>
      <c r="AS160" s="100"/>
      <c r="AU160" s="99"/>
      <c r="AV160" s="100"/>
      <c r="AW160" s="99"/>
      <c r="AX160" s="100"/>
      <c r="AY160" s="99"/>
      <c r="AZ160" s="100"/>
      <c r="BA160" s="99"/>
      <c r="BB160" s="100"/>
      <c r="BC160" s="99"/>
      <c r="BD160" s="100"/>
      <c r="BE160" s="99"/>
      <c r="BF160" s="100"/>
      <c r="BG160" s="99"/>
      <c r="BH160" s="100"/>
    </row>
    <row r="161" spans="2:60" s="269" customFormat="1" x14ac:dyDescent="0.2">
      <c r="B161" s="99"/>
      <c r="C161" s="100"/>
      <c r="D161" s="99"/>
      <c r="E161" s="100"/>
      <c r="F161" s="99"/>
      <c r="G161" s="100"/>
      <c r="H161" s="99"/>
      <c r="I161" s="100"/>
      <c r="J161" s="99"/>
      <c r="K161" s="100"/>
      <c r="L161" s="99"/>
      <c r="M161" s="100"/>
      <c r="N161" s="99"/>
      <c r="O161" s="100"/>
      <c r="Q161" s="99"/>
      <c r="R161" s="100"/>
      <c r="S161" s="99"/>
      <c r="T161" s="100"/>
      <c r="U161" s="99"/>
      <c r="V161" s="100"/>
      <c r="W161" s="99"/>
      <c r="X161" s="100"/>
      <c r="Y161" s="99"/>
      <c r="Z161" s="100"/>
      <c r="AA161" s="99"/>
      <c r="AB161" s="100"/>
      <c r="AC161" s="99"/>
      <c r="AD161" s="100"/>
      <c r="AF161" s="99"/>
      <c r="AG161" s="100"/>
      <c r="AH161" s="99"/>
      <c r="AI161" s="100"/>
      <c r="AJ161" s="99"/>
      <c r="AK161" s="100"/>
      <c r="AL161" s="99"/>
      <c r="AM161" s="100"/>
      <c r="AN161" s="99"/>
      <c r="AO161" s="100"/>
      <c r="AP161" s="99"/>
      <c r="AQ161" s="100"/>
      <c r="AR161" s="99"/>
      <c r="AS161" s="100"/>
      <c r="AU161" s="99"/>
      <c r="AV161" s="100"/>
      <c r="AW161" s="99"/>
      <c r="AX161" s="100"/>
      <c r="AY161" s="99"/>
      <c r="AZ161" s="100"/>
      <c r="BA161" s="99"/>
      <c r="BB161" s="100"/>
      <c r="BC161" s="99"/>
      <c r="BD161" s="100"/>
      <c r="BE161" s="99"/>
      <c r="BF161" s="100"/>
      <c r="BG161" s="99"/>
      <c r="BH161" s="100"/>
    </row>
    <row r="162" spans="2:60" s="269" customFormat="1" x14ac:dyDescent="0.2"/>
    <row r="163" spans="2:60" s="269" customFormat="1" x14ac:dyDescent="0.2"/>
    <row r="164" spans="2:60" s="269" customFormat="1" x14ac:dyDescent="0.2"/>
    <row r="165" spans="2:60" s="269" customFormat="1" x14ac:dyDescent="0.2"/>
    <row r="166" spans="2:60" s="269" customFormat="1" x14ac:dyDescent="0.2"/>
    <row r="167" spans="2:60" s="269" customFormat="1" x14ac:dyDescent="0.2"/>
    <row r="168" spans="2:60" s="269" customFormat="1" x14ac:dyDescent="0.2"/>
    <row r="169" spans="2:60" s="269" customFormat="1" x14ac:dyDescent="0.2"/>
    <row r="170" spans="2:60" s="269" customFormat="1" x14ac:dyDescent="0.2"/>
    <row r="171" spans="2:60" s="269" customFormat="1" x14ac:dyDescent="0.2"/>
    <row r="172" spans="2:60" s="269" customFormat="1" x14ac:dyDescent="0.2"/>
    <row r="173" spans="2:60" s="269" customFormat="1" x14ac:dyDescent="0.2"/>
    <row r="174" spans="2:60" s="269" customFormat="1" x14ac:dyDescent="0.2"/>
    <row r="175" spans="2:60" s="269" customFormat="1" x14ac:dyDescent="0.2"/>
    <row r="176" spans="2:60" s="269" customFormat="1" x14ac:dyDescent="0.2"/>
    <row r="177" spans="2:60" s="269" customFormat="1" x14ac:dyDescent="0.2"/>
    <row r="178" spans="2:60" s="269" customFormat="1" x14ac:dyDescent="0.2"/>
    <row r="179" spans="2:60" s="269" customFormat="1" x14ac:dyDescent="0.2"/>
    <row r="180" spans="2:60" s="269" customFormat="1" x14ac:dyDescent="0.2"/>
    <row r="181" spans="2:60" s="269" customFormat="1" x14ac:dyDescent="0.2"/>
    <row r="182" spans="2:60" s="269" customFormat="1" x14ac:dyDescent="0.2"/>
    <row r="183" spans="2:60" s="269" customFormat="1" x14ac:dyDescent="0.2"/>
    <row r="184" spans="2:60" s="269" customFormat="1" x14ac:dyDescent="0.2"/>
    <row r="185" spans="2:60" s="269" customFormat="1" x14ac:dyDescent="0.2"/>
    <row r="186" spans="2:60" s="269" customFormat="1" x14ac:dyDescent="0.2"/>
    <row r="187" spans="2:60" s="269" customFormat="1" x14ac:dyDescent="0.2"/>
    <row r="188" spans="2:60" s="269" customFormat="1" x14ac:dyDescent="0.2"/>
    <row r="189" spans="2:60" s="269" customFormat="1" x14ac:dyDescent="0.2"/>
    <row r="190" spans="2:60" s="269" customFormat="1" x14ac:dyDescent="0.2">
      <c r="B190" s="438" t="s">
        <v>266</v>
      </c>
      <c r="C190" s="438"/>
      <c r="D190" s="438"/>
      <c r="E190" s="438"/>
      <c r="F190" s="438"/>
      <c r="G190" s="438"/>
      <c r="H190" s="438"/>
      <c r="I190" s="438"/>
      <c r="J190" s="438"/>
      <c r="K190" s="438"/>
      <c r="L190" s="438"/>
      <c r="M190" s="438"/>
      <c r="N190" s="438"/>
      <c r="O190" s="438"/>
      <c r="P190" s="270"/>
      <c r="Q190" s="438" t="s">
        <v>267</v>
      </c>
      <c r="R190" s="438"/>
      <c r="S190" s="438"/>
      <c r="T190" s="438"/>
      <c r="U190" s="438"/>
      <c r="V190" s="438"/>
      <c r="W190" s="438"/>
      <c r="X190" s="438"/>
      <c r="Y190" s="438"/>
      <c r="Z190" s="438"/>
      <c r="AA190" s="438"/>
      <c r="AB190" s="438"/>
      <c r="AC190" s="438"/>
      <c r="AD190" s="438"/>
      <c r="AE190" s="270"/>
      <c r="AF190" s="438" t="s">
        <v>268</v>
      </c>
      <c r="AG190" s="438"/>
      <c r="AH190" s="438"/>
      <c r="AI190" s="438"/>
      <c r="AJ190" s="438"/>
      <c r="AK190" s="438"/>
      <c r="AL190" s="438"/>
      <c r="AM190" s="438"/>
      <c r="AN190" s="438"/>
      <c r="AO190" s="438"/>
      <c r="AP190" s="438"/>
      <c r="AQ190" s="438"/>
      <c r="AR190" s="438"/>
      <c r="AS190" s="438"/>
      <c r="AT190" s="270"/>
      <c r="AU190" s="438" t="s">
        <v>269</v>
      </c>
      <c r="AV190" s="438"/>
      <c r="AW190" s="438"/>
      <c r="AX190" s="438"/>
      <c r="AY190" s="438"/>
      <c r="AZ190" s="438"/>
      <c r="BA190" s="438"/>
      <c r="BB190" s="438"/>
      <c r="BC190" s="438"/>
      <c r="BD190" s="438"/>
      <c r="BE190" s="438"/>
      <c r="BF190" s="438"/>
      <c r="BG190" s="438"/>
      <c r="BH190" s="438"/>
    </row>
    <row r="191" spans="2:60" s="269" customFormat="1" x14ac:dyDescent="0.2">
      <c r="B191" s="436" t="s">
        <v>26</v>
      </c>
      <c r="C191" s="437"/>
      <c r="D191" s="431">
        <v>45063</v>
      </c>
      <c r="E191" s="432"/>
      <c r="F191" s="432"/>
      <c r="G191" s="432"/>
      <c r="H191" s="432"/>
      <c r="I191" s="432"/>
      <c r="J191" s="432"/>
      <c r="K191" s="432"/>
      <c r="L191" s="432"/>
      <c r="M191" s="432"/>
      <c r="N191" s="432"/>
      <c r="O191" s="433"/>
      <c r="P191" s="270"/>
      <c r="Q191" s="436" t="s">
        <v>26</v>
      </c>
      <c r="R191" s="437"/>
      <c r="S191" s="431">
        <v>45162</v>
      </c>
      <c r="T191" s="432"/>
      <c r="U191" s="432"/>
      <c r="V191" s="432"/>
      <c r="W191" s="432"/>
      <c r="X191" s="432"/>
      <c r="Y191" s="432"/>
      <c r="Z191" s="432"/>
      <c r="AA191" s="432"/>
      <c r="AB191" s="432"/>
      <c r="AC191" s="432"/>
      <c r="AD191" s="433"/>
      <c r="AE191" s="270"/>
      <c r="AF191" s="436" t="s">
        <v>26</v>
      </c>
      <c r="AG191" s="437"/>
      <c r="AH191" s="431">
        <v>45258</v>
      </c>
      <c r="AI191" s="432"/>
      <c r="AJ191" s="432"/>
      <c r="AK191" s="432"/>
      <c r="AL191" s="432"/>
      <c r="AM191" s="432"/>
      <c r="AN191" s="432"/>
      <c r="AO191" s="432"/>
      <c r="AP191" s="432"/>
      <c r="AQ191" s="432"/>
      <c r="AR191" s="432"/>
      <c r="AS191" s="433"/>
      <c r="AT191" s="270"/>
      <c r="AU191" s="436" t="s">
        <v>26</v>
      </c>
      <c r="AV191" s="437"/>
      <c r="AW191" s="431"/>
      <c r="AX191" s="432"/>
      <c r="AY191" s="432"/>
      <c r="AZ191" s="432"/>
      <c r="BA191" s="432"/>
      <c r="BB191" s="432"/>
      <c r="BC191" s="432"/>
      <c r="BD191" s="432"/>
      <c r="BE191" s="432"/>
      <c r="BF191" s="432"/>
      <c r="BG191" s="432"/>
      <c r="BH191" s="433"/>
    </row>
    <row r="192" spans="2:60" s="272" customFormat="1" x14ac:dyDescent="0.2">
      <c r="B192" s="434" t="str">
        <f>$B$18</f>
        <v>MR-1</v>
      </c>
      <c r="C192" s="435"/>
      <c r="D192" s="427" t="str">
        <f>$D$18</f>
        <v>MR-2</v>
      </c>
      <c r="E192" s="428"/>
      <c r="F192" s="421" t="str">
        <f>$F$18</f>
        <v>MR-3</v>
      </c>
      <c r="G192" s="422"/>
      <c r="H192" s="423" t="str">
        <f>$H$18</f>
        <v>MR-4</v>
      </c>
      <c r="I192" s="424"/>
      <c r="J192" s="425" t="str">
        <f>$J$18</f>
        <v>MR-5</v>
      </c>
      <c r="K192" s="426"/>
      <c r="L192" s="425" t="str">
        <f>$L$18</f>
        <v>MR-6</v>
      </c>
      <c r="M192" s="426"/>
      <c r="N192" s="429" t="str">
        <f>$N$18</f>
        <v>MR-B</v>
      </c>
      <c r="O192" s="430"/>
      <c r="P192" s="271"/>
      <c r="Q192" s="434" t="str">
        <f>$B$18</f>
        <v>MR-1</v>
      </c>
      <c r="R192" s="435"/>
      <c r="S192" s="427" t="str">
        <f>$D$18</f>
        <v>MR-2</v>
      </c>
      <c r="T192" s="428"/>
      <c r="U192" s="421" t="str">
        <f>$F$18</f>
        <v>MR-3</v>
      </c>
      <c r="V192" s="422"/>
      <c r="W192" s="423" t="str">
        <f>$H$18</f>
        <v>MR-4</v>
      </c>
      <c r="X192" s="424"/>
      <c r="Y192" s="425" t="str">
        <f>$J$18</f>
        <v>MR-5</v>
      </c>
      <c r="Z192" s="426"/>
      <c r="AA192" s="425" t="str">
        <f>$L$18</f>
        <v>MR-6</v>
      </c>
      <c r="AB192" s="426"/>
      <c r="AC192" s="429" t="str">
        <f>$N$18</f>
        <v>MR-B</v>
      </c>
      <c r="AD192" s="430"/>
      <c r="AE192" s="271"/>
      <c r="AF192" s="434" t="str">
        <f>$B$18</f>
        <v>MR-1</v>
      </c>
      <c r="AG192" s="435"/>
      <c r="AH192" s="427" t="str">
        <f>$D$18</f>
        <v>MR-2</v>
      </c>
      <c r="AI192" s="428"/>
      <c r="AJ192" s="421" t="str">
        <f>$F$18</f>
        <v>MR-3</v>
      </c>
      <c r="AK192" s="422"/>
      <c r="AL192" s="423" t="str">
        <f>$H$18</f>
        <v>MR-4</v>
      </c>
      <c r="AM192" s="424"/>
      <c r="AN192" s="425" t="str">
        <f>$J$18</f>
        <v>MR-5</v>
      </c>
      <c r="AO192" s="426"/>
      <c r="AP192" s="425" t="str">
        <f>$L$18</f>
        <v>MR-6</v>
      </c>
      <c r="AQ192" s="426"/>
      <c r="AR192" s="429" t="str">
        <f>$N$18</f>
        <v>MR-B</v>
      </c>
      <c r="AS192" s="430"/>
      <c r="AT192" s="271"/>
      <c r="AU192" s="434" t="str">
        <f>$B$18</f>
        <v>MR-1</v>
      </c>
      <c r="AV192" s="435"/>
      <c r="AW192" s="427" t="str">
        <f>$D$18</f>
        <v>MR-2</v>
      </c>
      <c r="AX192" s="428"/>
      <c r="AY192" s="421" t="str">
        <f>$F$18</f>
        <v>MR-3</v>
      </c>
      <c r="AZ192" s="422"/>
      <c r="BA192" s="423" t="str">
        <f>$H$18</f>
        <v>MR-4</v>
      </c>
      <c r="BB192" s="424"/>
      <c r="BC192" s="425" t="str">
        <f>$J$18</f>
        <v>MR-5</v>
      </c>
      <c r="BD192" s="426"/>
      <c r="BE192" s="425" t="str">
        <f>$L$18</f>
        <v>MR-6</v>
      </c>
      <c r="BF192" s="426"/>
      <c r="BG192" s="429" t="str">
        <f>$N$18</f>
        <v>MR-B</v>
      </c>
      <c r="BH192" s="430"/>
    </row>
    <row r="193" spans="2:60" s="274" customFormat="1" ht="49.5" customHeight="1" x14ac:dyDescent="0.2">
      <c r="B193" s="419" t="str">
        <f>$B$19</f>
        <v>En el difusor en punta de la conducción de desagüe 
X: 387.407
Y: 3.155.581</v>
      </c>
      <c r="C193" s="420"/>
      <c r="D193" s="419" t="str">
        <f>$D$19</f>
        <v>Próximo a la costa a la altura de la Playa de El Llano.
X: 387.862
Y: 3.155.646</v>
      </c>
      <c r="E193" s="420"/>
      <c r="F193" s="419" t="str">
        <f>$F$19</f>
        <v>En dirección sureste con respecto al extremo final de la conducción, coincidiendo con el borde inferior de la pradera de Cymodocea nodosa.
X: 387.449
Y: 3.155.448</v>
      </c>
      <c r="G193" s="420"/>
      <c r="H193" s="419" t="str">
        <f>$H$19</f>
        <v>Punto de control a 1 km de distancia en dirección aproximada ESE del punto de vertido.
X: 387.453
Y: 3.155.281</v>
      </c>
      <c r="I193" s="420"/>
      <c r="J193" s="419" t="str">
        <f>$J$19</f>
        <v>En el difusor en punta de la conducción de desagüe 
X: 387.407
Y: 3.155.581</v>
      </c>
      <c r="K193" s="420"/>
      <c r="L193" s="419" t="str">
        <f>$L$19</f>
        <v>Próximo a la costa a la altura de la Playa de El Llano.
X: 387.862
Y: 3.155.646</v>
      </c>
      <c r="M193" s="420"/>
      <c r="N193" s="419" t="str">
        <f>$N$19</f>
        <v>En dirección sureste con respecto al extremo final de la conducción, coincidiendo con el borde inferior de la pradera de Cymodocea nodosa.
X: 387.449
Y: 3.155.448</v>
      </c>
      <c r="O193" s="420"/>
      <c r="P193" s="273"/>
      <c r="Q193" s="419" t="str">
        <f>$B$19</f>
        <v>En el difusor en punta de la conducción de desagüe 
X: 387.407
Y: 3.155.581</v>
      </c>
      <c r="R193" s="420"/>
      <c r="S193" s="419" t="str">
        <f>$D$19</f>
        <v>Próximo a la costa a la altura de la Playa de El Llano.
X: 387.862
Y: 3.155.646</v>
      </c>
      <c r="T193" s="420"/>
      <c r="U193" s="419" t="str">
        <f>$F$19</f>
        <v>En dirección sureste con respecto al extremo final de la conducción, coincidiendo con el borde inferior de la pradera de Cymodocea nodosa.
X: 387.449
Y: 3.155.448</v>
      </c>
      <c r="V193" s="420"/>
      <c r="W193" s="419" t="str">
        <f>$H$19</f>
        <v>Punto de control a 1 km de distancia en dirección aproximada ESE del punto de vertido.
X: 387.453
Y: 3.155.281</v>
      </c>
      <c r="X193" s="420"/>
      <c r="Y193" s="419" t="str">
        <f>$J$19</f>
        <v>En el difusor en punta de la conducción de desagüe 
X: 387.407
Y: 3.155.581</v>
      </c>
      <c r="Z193" s="420"/>
      <c r="AA193" s="419" t="str">
        <f>$L$19</f>
        <v>Próximo a la costa a la altura de la Playa de El Llano.
X: 387.862
Y: 3.155.646</v>
      </c>
      <c r="AB193" s="420"/>
      <c r="AC193" s="419" t="str">
        <f>$N$19</f>
        <v>En dirección sureste con respecto al extremo final de la conducción, coincidiendo con el borde inferior de la pradera de Cymodocea nodosa.
X: 387.449
Y: 3.155.448</v>
      </c>
      <c r="AD193" s="420"/>
      <c r="AE193" s="273"/>
      <c r="AF193" s="419" t="str">
        <f>$B$19</f>
        <v>En el difusor en punta de la conducción de desagüe 
X: 387.407
Y: 3.155.581</v>
      </c>
      <c r="AG193" s="420"/>
      <c r="AH193" s="419" t="str">
        <f>$D$19</f>
        <v>Próximo a la costa a la altura de la Playa de El Llano.
X: 387.862
Y: 3.155.646</v>
      </c>
      <c r="AI193" s="420"/>
      <c r="AJ193" s="419" t="str">
        <f>$F$19</f>
        <v>En dirección sureste con respecto al extremo final de la conducción, coincidiendo con el borde inferior de la pradera de Cymodocea nodosa.
X: 387.449
Y: 3.155.448</v>
      </c>
      <c r="AK193" s="420"/>
      <c r="AL193" s="419" t="str">
        <f>$H$19</f>
        <v>Punto de control a 1 km de distancia en dirección aproximada ESE del punto de vertido.
X: 387.453
Y: 3.155.281</v>
      </c>
      <c r="AM193" s="420"/>
      <c r="AN193" s="419" t="str">
        <f>$J$19</f>
        <v>En el difusor en punta de la conducción de desagüe 
X: 387.407
Y: 3.155.581</v>
      </c>
      <c r="AO193" s="420"/>
      <c r="AP193" s="419" t="str">
        <f>$L$19</f>
        <v>Próximo a la costa a la altura de la Playa de El Llano.
X: 387.862
Y: 3.155.646</v>
      </c>
      <c r="AQ193" s="420"/>
      <c r="AR193" s="419" t="str">
        <f>$N$19</f>
        <v>En dirección sureste con respecto al extremo final de la conducción, coincidiendo con el borde inferior de la pradera de Cymodocea nodosa.
X: 387.449
Y: 3.155.448</v>
      </c>
      <c r="AS193" s="420"/>
      <c r="AT193" s="273"/>
      <c r="AU193" s="419" t="str">
        <f>$B$19</f>
        <v>En el difusor en punta de la conducción de desagüe 
X: 387.407
Y: 3.155.581</v>
      </c>
      <c r="AV193" s="420"/>
      <c r="AW193" s="419" t="str">
        <f>$D$19</f>
        <v>Próximo a la costa a la altura de la Playa de El Llano.
X: 387.862
Y: 3.155.646</v>
      </c>
      <c r="AX193" s="420"/>
      <c r="AY193" s="419" t="str">
        <f>$F$19</f>
        <v>En dirección sureste con respecto al extremo final de la conducción, coincidiendo con el borde inferior de la pradera de Cymodocea nodosa.
X: 387.449
Y: 3.155.448</v>
      </c>
      <c r="AZ193" s="420"/>
      <c r="BA193" s="419" t="str">
        <f>$H$19</f>
        <v>Punto de control a 1 km de distancia en dirección aproximada ESE del punto de vertido.
X: 387.453
Y: 3.155.281</v>
      </c>
      <c r="BB193" s="420"/>
      <c r="BC193" s="419" t="str">
        <f>$J$19</f>
        <v>En el difusor en punta de la conducción de desagüe 
X: 387.407
Y: 3.155.581</v>
      </c>
      <c r="BD193" s="420"/>
      <c r="BE193" s="419" t="str">
        <f>$L$19</f>
        <v>Próximo a la costa a la altura de la Playa de El Llano.
X: 387.862
Y: 3.155.646</v>
      </c>
      <c r="BF193" s="420"/>
      <c r="BG193" s="419" t="str">
        <f>$N$19</f>
        <v>En dirección sureste con respecto al extremo final de la conducción, coincidiendo con el borde inferior de la pradera de Cymodocea nodosa.
X: 387.449
Y: 3.155.448</v>
      </c>
      <c r="BH193" s="420"/>
    </row>
    <row r="194" spans="2:60" s="279" customFormat="1" ht="33.75" customHeight="1" x14ac:dyDescent="0.2">
      <c r="B194" s="275" t="s">
        <v>270</v>
      </c>
      <c r="C194" s="283" t="s">
        <v>369</v>
      </c>
      <c r="D194" s="275" t="str">
        <f>$B$137</f>
        <v xml:space="preserve">Profundidad </v>
      </c>
      <c r="E194" s="283" t="s">
        <v>369</v>
      </c>
      <c r="F194" s="275" t="s">
        <v>270</v>
      </c>
      <c r="G194" s="283" t="s">
        <v>369</v>
      </c>
      <c r="H194" s="275" t="s">
        <v>270</v>
      </c>
      <c r="I194" s="283" t="s">
        <v>369</v>
      </c>
      <c r="J194" s="275" t="str">
        <f>$B$137</f>
        <v xml:space="preserve">Profundidad </v>
      </c>
      <c r="K194" s="283" t="s">
        <v>369</v>
      </c>
      <c r="L194" s="275" t="str">
        <f>$B$137</f>
        <v xml:space="preserve">Profundidad </v>
      </c>
      <c r="M194" s="283" t="s">
        <v>369</v>
      </c>
      <c r="N194" s="275" t="str">
        <f>$B$137</f>
        <v xml:space="preserve">Profundidad </v>
      </c>
      <c r="O194" s="283" t="s">
        <v>369</v>
      </c>
      <c r="P194" s="278"/>
      <c r="Q194" s="275" t="str">
        <f>$B$137</f>
        <v xml:space="preserve">Profundidad </v>
      </c>
      <c r="R194" s="283" t="s">
        <v>369</v>
      </c>
      <c r="S194" s="275" t="str">
        <f>$B$137</f>
        <v xml:space="preserve">Profundidad </v>
      </c>
      <c r="T194" s="283" t="s">
        <v>369</v>
      </c>
      <c r="U194" s="275" t="s">
        <v>270</v>
      </c>
      <c r="V194" s="283" t="s">
        <v>369</v>
      </c>
      <c r="W194" s="275" t="s">
        <v>270</v>
      </c>
      <c r="X194" s="283" t="s">
        <v>369</v>
      </c>
      <c r="Y194" s="275" t="str">
        <f>$B$137</f>
        <v xml:space="preserve">Profundidad </v>
      </c>
      <c r="Z194" s="283" t="s">
        <v>369</v>
      </c>
      <c r="AA194" s="275" t="str">
        <f>$B$137</f>
        <v xml:space="preserve">Profundidad </v>
      </c>
      <c r="AB194" s="283" t="s">
        <v>369</v>
      </c>
      <c r="AC194" s="275" t="str">
        <f>$B$137</f>
        <v xml:space="preserve">Profundidad </v>
      </c>
      <c r="AD194" s="283" t="s">
        <v>369</v>
      </c>
      <c r="AE194" s="278"/>
      <c r="AF194" s="275" t="str">
        <f>$B$137</f>
        <v xml:space="preserve">Profundidad </v>
      </c>
      <c r="AG194" s="283" t="s">
        <v>369</v>
      </c>
      <c r="AH194" s="275" t="str">
        <f>$B$137</f>
        <v xml:space="preserve">Profundidad </v>
      </c>
      <c r="AI194" s="283" t="s">
        <v>369</v>
      </c>
      <c r="AJ194" s="275" t="s">
        <v>270</v>
      </c>
      <c r="AK194" s="283" t="s">
        <v>369</v>
      </c>
      <c r="AL194" s="275" t="s">
        <v>270</v>
      </c>
      <c r="AM194" s="283" t="s">
        <v>369</v>
      </c>
      <c r="AN194" s="275" t="str">
        <f>$B$137</f>
        <v xml:space="preserve">Profundidad </v>
      </c>
      <c r="AO194" s="283" t="s">
        <v>369</v>
      </c>
      <c r="AP194" s="275" t="str">
        <f>$B$137</f>
        <v xml:space="preserve">Profundidad </v>
      </c>
      <c r="AQ194" s="283" t="s">
        <v>369</v>
      </c>
      <c r="AR194" s="275" t="str">
        <f>$B$137</f>
        <v xml:space="preserve">Profundidad </v>
      </c>
      <c r="AS194" s="283" t="s">
        <v>369</v>
      </c>
      <c r="AT194" s="278"/>
      <c r="AU194" s="275" t="str">
        <f>$B$137</f>
        <v xml:space="preserve">Profundidad </v>
      </c>
      <c r="AV194" s="283" t="s">
        <v>369</v>
      </c>
      <c r="AW194" s="275" t="str">
        <f>$B$137</f>
        <v xml:space="preserve">Profundidad </v>
      </c>
      <c r="AX194" s="283" t="s">
        <v>369</v>
      </c>
      <c r="AY194" s="275" t="s">
        <v>270</v>
      </c>
      <c r="AZ194" s="283" t="s">
        <v>369</v>
      </c>
      <c r="BA194" s="275" t="s">
        <v>270</v>
      </c>
      <c r="BB194" s="283" t="s">
        <v>369</v>
      </c>
      <c r="BC194" s="275" t="str">
        <f>$B$137</f>
        <v xml:space="preserve">Profundidad </v>
      </c>
      <c r="BD194" s="283" t="s">
        <v>369</v>
      </c>
      <c r="BE194" s="275" t="str">
        <f>$B$137</f>
        <v xml:space="preserve">Profundidad </v>
      </c>
      <c r="BF194" s="283" t="s">
        <v>369</v>
      </c>
      <c r="BG194" s="275" t="str">
        <f>$B$137</f>
        <v xml:space="preserve">Profundidad </v>
      </c>
      <c r="BH194" s="283" t="s">
        <v>369</v>
      </c>
    </row>
    <row r="195" spans="2:60" s="269" customFormat="1" x14ac:dyDescent="0.2">
      <c r="B195" s="99">
        <v>1</v>
      </c>
      <c r="C195" s="100">
        <v>51.1</v>
      </c>
      <c r="D195" s="99">
        <v>1</v>
      </c>
      <c r="E195" s="100">
        <v>51.2</v>
      </c>
      <c r="F195" s="99">
        <v>1</v>
      </c>
      <c r="G195" s="100">
        <v>51</v>
      </c>
      <c r="H195" s="99">
        <v>1</v>
      </c>
      <c r="I195" s="100">
        <v>51.3</v>
      </c>
      <c r="J195" s="99">
        <v>1</v>
      </c>
      <c r="K195" s="100">
        <v>51.2</v>
      </c>
      <c r="L195" s="99">
        <v>1</v>
      </c>
      <c r="M195" s="100">
        <v>50.1</v>
      </c>
      <c r="N195" s="99">
        <v>1</v>
      </c>
      <c r="O195" s="100">
        <v>51</v>
      </c>
      <c r="Q195" s="99">
        <v>1</v>
      </c>
      <c r="R195" s="100">
        <v>52.2</v>
      </c>
      <c r="S195" s="99">
        <v>1</v>
      </c>
      <c r="T195" s="100">
        <v>52.2</v>
      </c>
      <c r="U195" s="99">
        <v>1</v>
      </c>
      <c r="V195" s="100">
        <v>52.2</v>
      </c>
      <c r="W195" s="99">
        <v>1</v>
      </c>
      <c r="X195" s="100">
        <v>52.2</v>
      </c>
      <c r="Y195" s="99">
        <v>1</v>
      </c>
      <c r="Z195" s="100">
        <v>52.2</v>
      </c>
      <c r="AA195" s="99">
        <v>1</v>
      </c>
      <c r="AB195" s="100">
        <v>52.1</v>
      </c>
      <c r="AC195" s="99">
        <v>1</v>
      </c>
      <c r="AD195" s="100">
        <v>52.1</v>
      </c>
      <c r="AF195" s="99">
        <v>1</v>
      </c>
      <c r="AG195" s="100">
        <v>55.7</v>
      </c>
      <c r="AH195" s="99">
        <v>1</v>
      </c>
      <c r="AI195" s="100">
        <v>55.8</v>
      </c>
      <c r="AJ195" s="99">
        <v>1</v>
      </c>
      <c r="AK195" s="100">
        <v>55.4</v>
      </c>
      <c r="AL195" s="99">
        <v>1</v>
      </c>
      <c r="AM195" s="100">
        <v>55.5</v>
      </c>
      <c r="AN195" s="99">
        <v>1</v>
      </c>
      <c r="AO195" s="100">
        <v>55.7</v>
      </c>
      <c r="AP195" s="99">
        <v>1</v>
      </c>
      <c r="AQ195" s="100">
        <v>55.5</v>
      </c>
      <c r="AR195" s="99">
        <v>1</v>
      </c>
      <c r="AS195" s="100">
        <v>55.6</v>
      </c>
      <c r="AU195" s="99"/>
      <c r="AV195" s="100"/>
      <c r="AW195" s="99"/>
      <c r="AX195" s="100"/>
      <c r="AY195" s="99"/>
      <c r="AZ195" s="100"/>
      <c r="BA195" s="99"/>
      <c r="BB195" s="100"/>
      <c r="BC195" s="99"/>
      <c r="BD195" s="100"/>
      <c r="BE195" s="99"/>
      <c r="BF195" s="100"/>
      <c r="BG195" s="99"/>
      <c r="BH195" s="100"/>
    </row>
    <row r="196" spans="2:60" s="269" customFormat="1" x14ac:dyDescent="0.2">
      <c r="B196" s="99">
        <v>2</v>
      </c>
      <c r="C196" s="100">
        <v>51.1</v>
      </c>
      <c r="D196" s="99">
        <v>2</v>
      </c>
      <c r="E196" s="100">
        <v>51.1</v>
      </c>
      <c r="F196" s="99">
        <v>2</v>
      </c>
      <c r="G196" s="100">
        <v>51</v>
      </c>
      <c r="H196" s="99">
        <v>2</v>
      </c>
      <c r="I196" s="100">
        <v>51.3</v>
      </c>
      <c r="J196" s="99">
        <v>2</v>
      </c>
      <c r="K196" s="100">
        <v>51.3</v>
      </c>
      <c r="L196" s="99">
        <v>2</v>
      </c>
      <c r="M196" s="100">
        <v>50.2</v>
      </c>
      <c r="N196" s="99">
        <v>2</v>
      </c>
      <c r="O196" s="100">
        <v>51</v>
      </c>
      <c r="Q196" s="99">
        <v>2</v>
      </c>
      <c r="R196" s="100">
        <v>52.1</v>
      </c>
      <c r="S196" s="99">
        <v>2</v>
      </c>
      <c r="T196" s="100">
        <v>52.2</v>
      </c>
      <c r="U196" s="99">
        <v>2</v>
      </c>
      <c r="V196" s="100">
        <v>52.2</v>
      </c>
      <c r="W196" s="99">
        <v>2</v>
      </c>
      <c r="X196" s="100">
        <v>52.2</v>
      </c>
      <c r="Y196" s="99">
        <v>2</v>
      </c>
      <c r="Z196" s="100">
        <v>52.1</v>
      </c>
      <c r="AA196" s="99">
        <v>2</v>
      </c>
      <c r="AB196" s="100">
        <v>52.1</v>
      </c>
      <c r="AC196" s="99">
        <v>2</v>
      </c>
      <c r="AD196" s="100">
        <v>52.2</v>
      </c>
      <c r="AF196" s="99">
        <v>2</v>
      </c>
      <c r="AG196" s="100">
        <v>55.7</v>
      </c>
      <c r="AH196" s="99">
        <v>2</v>
      </c>
      <c r="AI196" s="100">
        <v>55.7</v>
      </c>
      <c r="AJ196" s="99">
        <v>2</v>
      </c>
      <c r="AK196" s="100">
        <v>55.5</v>
      </c>
      <c r="AL196" s="99">
        <v>2</v>
      </c>
      <c r="AM196" s="100">
        <v>55.6</v>
      </c>
      <c r="AN196" s="99">
        <v>2</v>
      </c>
      <c r="AO196" s="100">
        <v>55.8</v>
      </c>
      <c r="AP196" s="99">
        <v>2</v>
      </c>
      <c r="AQ196" s="100">
        <v>55.6</v>
      </c>
      <c r="AR196" s="99">
        <v>2</v>
      </c>
      <c r="AS196" s="100">
        <v>55.7</v>
      </c>
      <c r="AU196" s="99"/>
      <c r="AV196" s="100"/>
      <c r="AW196" s="99"/>
      <c r="AX196" s="100"/>
      <c r="AY196" s="99"/>
      <c r="AZ196" s="100"/>
      <c r="BA196" s="99"/>
      <c r="BB196" s="100"/>
      <c r="BC196" s="99"/>
      <c r="BD196" s="100"/>
      <c r="BE196" s="99"/>
      <c r="BF196" s="100"/>
      <c r="BG196" s="99"/>
      <c r="BH196" s="100"/>
    </row>
    <row r="197" spans="2:60" s="269" customFormat="1" x14ac:dyDescent="0.2">
      <c r="B197" s="99">
        <v>3</v>
      </c>
      <c r="C197" s="100">
        <v>51.2</v>
      </c>
      <c r="D197" s="99">
        <v>3</v>
      </c>
      <c r="E197" s="100">
        <v>51.1</v>
      </c>
      <c r="F197" s="99">
        <v>3</v>
      </c>
      <c r="G197" s="100">
        <v>51.1</v>
      </c>
      <c r="H197" s="99">
        <v>3</v>
      </c>
      <c r="I197" s="100">
        <v>51.3</v>
      </c>
      <c r="J197" s="99">
        <v>3</v>
      </c>
      <c r="K197" s="100">
        <v>51.3</v>
      </c>
      <c r="L197" s="99">
        <v>3</v>
      </c>
      <c r="M197" s="100">
        <v>50.3</v>
      </c>
      <c r="N197" s="99">
        <v>3</v>
      </c>
      <c r="O197" s="100">
        <v>51.1</v>
      </c>
      <c r="Q197" s="99">
        <v>3</v>
      </c>
      <c r="R197" s="100">
        <v>52.2</v>
      </c>
      <c r="S197" s="99">
        <v>3</v>
      </c>
      <c r="T197" s="100">
        <v>52.1</v>
      </c>
      <c r="U197" s="99">
        <v>3</v>
      </c>
      <c r="V197" s="100">
        <v>52.1</v>
      </c>
      <c r="W197" s="99">
        <v>3</v>
      </c>
      <c r="X197" s="100">
        <v>52.2</v>
      </c>
      <c r="Y197" s="99">
        <v>3</v>
      </c>
      <c r="Z197" s="100">
        <v>52.2</v>
      </c>
      <c r="AA197" s="99">
        <v>3</v>
      </c>
      <c r="AB197" s="100">
        <v>52.2</v>
      </c>
      <c r="AC197" s="99">
        <v>3</v>
      </c>
      <c r="AD197" s="100">
        <v>52.3</v>
      </c>
      <c r="AF197" s="99">
        <v>3</v>
      </c>
      <c r="AG197" s="100">
        <v>55.8</v>
      </c>
      <c r="AH197" s="99">
        <v>3</v>
      </c>
      <c r="AI197" s="100">
        <v>55.8</v>
      </c>
      <c r="AJ197" s="99">
        <v>3</v>
      </c>
      <c r="AK197" s="100">
        <v>55.6</v>
      </c>
      <c r="AL197" s="99">
        <v>3</v>
      </c>
      <c r="AM197" s="100">
        <v>55.7</v>
      </c>
      <c r="AN197" s="99">
        <v>3</v>
      </c>
      <c r="AO197" s="100">
        <v>55.7</v>
      </c>
      <c r="AP197" s="99">
        <v>3</v>
      </c>
      <c r="AQ197" s="100">
        <v>55.7</v>
      </c>
      <c r="AR197" s="99">
        <v>3</v>
      </c>
      <c r="AS197" s="100">
        <v>55.7</v>
      </c>
      <c r="AU197" s="99"/>
      <c r="AV197" s="100"/>
      <c r="AW197" s="99"/>
      <c r="AX197" s="100"/>
      <c r="AY197" s="99"/>
      <c r="AZ197" s="100"/>
      <c r="BA197" s="99"/>
      <c r="BB197" s="100"/>
      <c r="BC197" s="99"/>
      <c r="BD197" s="100"/>
      <c r="BE197" s="99"/>
      <c r="BF197" s="100"/>
      <c r="BG197" s="99"/>
      <c r="BH197" s="100"/>
    </row>
    <row r="198" spans="2:60" s="269" customFormat="1" x14ac:dyDescent="0.2">
      <c r="B198" s="99">
        <v>4</v>
      </c>
      <c r="C198" s="100">
        <v>51.2</v>
      </c>
      <c r="D198" s="99">
        <v>4</v>
      </c>
      <c r="E198" s="100">
        <v>51.2</v>
      </c>
      <c r="F198" s="99">
        <v>4</v>
      </c>
      <c r="G198" s="100">
        <v>51.1</v>
      </c>
      <c r="H198" s="99">
        <v>4</v>
      </c>
      <c r="I198" s="100">
        <v>51.3</v>
      </c>
      <c r="J198" s="99">
        <v>4</v>
      </c>
      <c r="K198" s="100">
        <v>51.3</v>
      </c>
      <c r="L198" s="99">
        <v>4</v>
      </c>
      <c r="M198" s="100">
        <v>50.3</v>
      </c>
      <c r="N198" s="99">
        <v>4</v>
      </c>
      <c r="O198" s="100">
        <v>51.1</v>
      </c>
      <c r="Q198" s="99">
        <v>4</v>
      </c>
      <c r="R198" s="100">
        <v>52.2</v>
      </c>
      <c r="S198" s="99">
        <v>4</v>
      </c>
      <c r="T198" s="100">
        <v>52.2</v>
      </c>
      <c r="U198" s="99"/>
      <c r="V198" s="100"/>
      <c r="W198" s="99">
        <v>4</v>
      </c>
      <c r="X198" s="100">
        <v>52.2</v>
      </c>
      <c r="Y198" s="99">
        <v>4</v>
      </c>
      <c r="Z198" s="100">
        <v>52.1</v>
      </c>
      <c r="AA198" s="99">
        <v>4</v>
      </c>
      <c r="AB198" s="100">
        <v>52.1</v>
      </c>
      <c r="AC198" s="99">
        <v>4</v>
      </c>
      <c r="AD198" s="100">
        <v>52.2</v>
      </c>
      <c r="AF198" s="99">
        <v>4</v>
      </c>
      <c r="AG198" s="100">
        <v>55.7</v>
      </c>
      <c r="AH198" s="99"/>
      <c r="AI198" s="100"/>
      <c r="AJ198" s="99"/>
      <c r="AK198" s="100"/>
      <c r="AL198" s="99">
        <v>4</v>
      </c>
      <c r="AM198" s="100">
        <v>55.7</v>
      </c>
      <c r="AN198" s="99">
        <v>4</v>
      </c>
      <c r="AO198" s="100">
        <v>55.8</v>
      </c>
      <c r="AP198" s="99">
        <v>4</v>
      </c>
      <c r="AQ198" s="100">
        <v>55.7</v>
      </c>
      <c r="AR198" s="99">
        <v>4</v>
      </c>
      <c r="AS198" s="100">
        <v>55.7</v>
      </c>
      <c r="AU198" s="99"/>
      <c r="AV198" s="100"/>
      <c r="AW198" s="99"/>
      <c r="AX198" s="100"/>
      <c r="AY198" s="99"/>
      <c r="AZ198" s="100"/>
      <c r="BA198" s="99"/>
      <c r="BB198" s="100"/>
      <c r="BC198" s="99"/>
      <c r="BD198" s="100"/>
      <c r="BE198" s="99"/>
      <c r="BF198" s="100"/>
      <c r="BG198" s="99"/>
      <c r="BH198" s="100"/>
    </row>
    <row r="199" spans="2:60" s="269" customFormat="1" x14ac:dyDescent="0.2">
      <c r="B199" s="99">
        <v>5</v>
      </c>
      <c r="C199" s="100">
        <v>51.2</v>
      </c>
      <c r="D199" s="99"/>
      <c r="E199" s="100"/>
      <c r="F199" s="99"/>
      <c r="G199" s="100"/>
      <c r="H199" s="99">
        <v>5</v>
      </c>
      <c r="I199" s="100">
        <v>51.3</v>
      </c>
      <c r="J199" s="99">
        <v>5</v>
      </c>
      <c r="K199" s="100">
        <v>51.3</v>
      </c>
      <c r="L199" s="99">
        <v>5</v>
      </c>
      <c r="M199" s="100">
        <v>50.3</v>
      </c>
      <c r="N199" s="99">
        <v>5</v>
      </c>
      <c r="O199" s="100">
        <v>51.1</v>
      </c>
      <c r="Q199" s="99">
        <v>5</v>
      </c>
      <c r="R199" s="100">
        <v>52.2</v>
      </c>
      <c r="S199" s="99"/>
      <c r="T199" s="100"/>
      <c r="U199" s="99"/>
      <c r="V199" s="100"/>
      <c r="W199" s="99">
        <v>5</v>
      </c>
      <c r="X199" s="100">
        <v>52.2</v>
      </c>
      <c r="Y199" s="99">
        <v>5</v>
      </c>
      <c r="Z199" s="100">
        <v>52.2</v>
      </c>
      <c r="AA199" s="99">
        <v>5</v>
      </c>
      <c r="AB199" s="100">
        <v>52.2</v>
      </c>
      <c r="AC199" s="99">
        <v>5</v>
      </c>
      <c r="AD199" s="100">
        <v>52.2</v>
      </c>
      <c r="AF199" s="99"/>
      <c r="AG199" s="100"/>
      <c r="AH199" s="99"/>
      <c r="AI199" s="100"/>
      <c r="AJ199" s="99"/>
      <c r="AK199" s="100"/>
      <c r="AL199" s="99">
        <v>5</v>
      </c>
      <c r="AM199" s="100">
        <v>55.8</v>
      </c>
      <c r="AN199" s="99">
        <v>5</v>
      </c>
      <c r="AO199" s="100">
        <v>55.8</v>
      </c>
      <c r="AP199" s="99">
        <v>5</v>
      </c>
      <c r="AQ199" s="100">
        <v>55.7</v>
      </c>
      <c r="AR199" s="99">
        <v>5</v>
      </c>
      <c r="AS199" s="100">
        <v>55.7</v>
      </c>
      <c r="AU199" s="99"/>
      <c r="AV199" s="100"/>
      <c r="AW199" s="99"/>
      <c r="AX199" s="100"/>
      <c r="AY199" s="99"/>
      <c r="AZ199" s="100"/>
      <c r="BA199" s="99"/>
      <c r="BB199" s="100"/>
      <c r="BC199" s="99"/>
      <c r="BD199" s="100"/>
      <c r="BE199" s="99"/>
      <c r="BF199" s="100"/>
      <c r="BG199" s="99"/>
      <c r="BH199" s="100"/>
    </row>
    <row r="200" spans="2:60" s="269" customFormat="1" x14ac:dyDescent="0.2">
      <c r="B200" s="99"/>
      <c r="C200" s="100"/>
      <c r="D200" s="99"/>
      <c r="E200" s="100"/>
      <c r="F200" s="99"/>
      <c r="G200" s="100"/>
      <c r="H200" s="99">
        <v>6</v>
      </c>
      <c r="I200" s="100">
        <v>51.3</v>
      </c>
      <c r="J200" s="99">
        <v>6</v>
      </c>
      <c r="K200" s="100">
        <v>51.3</v>
      </c>
      <c r="L200" s="99">
        <v>6</v>
      </c>
      <c r="M200" s="100">
        <v>50.3</v>
      </c>
      <c r="N200" s="99">
        <v>6</v>
      </c>
      <c r="O200" s="100">
        <v>51.1</v>
      </c>
      <c r="Q200" s="99">
        <v>6</v>
      </c>
      <c r="R200" s="100">
        <v>52.3</v>
      </c>
      <c r="S200" s="99"/>
      <c r="T200" s="100"/>
      <c r="U200" s="99"/>
      <c r="V200" s="100"/>
      <c r="W200" s="99">
        <v>6</v>
      </c>
      <c r="X200" s="100">
        <v>52.2</v>
      </c>
      <c r="Y200" s="99">
        <v>6</v>
      </c>
      <c r="Z200" s="100">
        <v>52.1</v>
      </c>
      <c r="AA200" s="99">
        <v>6</v>
      </c>
      <c r="AB200" s="100">
        <v>52.2</v>
      </c>
      <c r="AC200" s="99">
        <v>6</v>
      </c>
      <c r="AD200" s="100">
        <v>52.2</v>
      </c>
      <c r="AF200" s="99"/>
      <c r="AG200" s="100"/>
      <c r="AH200" s="99"/>
      <c r="AI200" s="100"/>
      <c r="AJ200" s="99"/>
      <c r="AK200" s="100"/>
      <c r="AL200" s="99">
        <v>6</v>
      </c>
      <c r="AM200" s="100">
        <v>55.8</v>
      </c>
      <c r="AN200" s="99">
        <v>6</v>
      </c>
      <c r="AO200" s="100">
        <v>55.8</v>
      </c>
      <c r="AP200" s="99">
        <v>6</v>
      </c>
      <c r="AQ200" s="100">
        <v>55.8</v>
      </c>
      <c r="AR200" s="99">
        <v>6</v>
      </c>
      <c r="AS200" s="100">
        <v>55.7</v>
      </c>
      <c r="AU200" s="99"/>
      <c r="AV200" s="100"/>
      <c r="AW200" s="99"/>
      <c r="AX200" s="100"/>
      <c r="AY200" s="99"/>
      <c r="AZ200" s="100"/>
      <c r="BA200" s="99"/>
      <c r="BB200" s="100"/>
      <c r="BC200" s="99"/>
      <c r="BD200" s="100"/>
      <c r="BE200" s="99"/>
      <c r="BF200" s="100"/>
      <c r="BG200" s="99"/>
      <c r="BH200" s="100"/>
    </row>
    <row r="201" spans="2:60" s="269" customFormat="1" x14ac:dyDescent="0.2">
      <c r="B201" s="99"/>
      <c r="C201" s="100"/>
      <c r="D201" s="99"/>
      <c r="E201" s="100"/>
      <c r="F201" s="99"/>
      <c r="G201" s="100"/>
      <c r="H201" s="99">
        <v>7</v>
      </c>
      <c r="I201" s="100">
        <v>51.3</v>
      </c>
      <c r="J201" s="99">
        <v>7</v>
      </c>
      <c r="K201" s="100">
        <v>51.3</v>
      </c>
      <c r="L201" s="99">
        <v>7</v>
      </c>
      <c r="M201" s="100">
        <v>50.3</v>
      </c>
      <c r="N201" s="99">
        <v>7</v>
      </c>
      <c r="O201" s="100">
        <v>51.1</v>
      </c>
      <c r="Q201" s="99"/>
      <c r="R201" s="100"/>
      <c r="S201" s="99"/>
      <c r="T201" s="100"/>
      <c r="U201" s="99"/>
      <c r="V201" s="100"/>
      <c r="W201" s="99">
        <v>7</v>
      </c>
      <c r="X201" s="100">
        <v>52.2</v>
      </c>
      <c r="Y201" s="99">
        <v>7</v>
      </c>
      <c r="Z201" s="100">
        <v>52.2</v>
      </c>
      <c r="AA201" s="99">
        <v>7</v>
      </c>
      <c r="AB201" s="100">
        <v>52.2</v>
      </c>
      <c r="AC201" s="99">
        <v>7</v>
      </c>
      <c r="AD201" s="100">
        <v>52.2</v>
      </c>
      <c r="AF201" s="99"/>
      <c r="AG201" s="100"/>
      <c r="AH201" s="99"/>
      <c r="AI201" s="100"/>
      <c r="AJ201" s="99"/>
      <c r="AK201" s="100"/>
      <c r="AL201" s="99">
        <v>7</v>
      </c>
      <c r="AM201" s="100">
        <v>55.8</v>
      </c>
      <c r="AN201" s="99">
        <v>7</v>
      </c>
      <c r="AO201" s="100">
        <v>55.9</v>
      </c>
      <c r="AP201" s="99">
        <v>7</v>
      </c>
      <c r="AQ201" s="100">
        <v>55.8</v>
      </c>
      <c r="AR201" s="99">
        <v>7</v>
      </c>
      <c r="AS201" s="100">
        <v>55.7</v>
      </c>
      <c r="AU201" s="99"/>
      <c r="AV201" s="100"/>
      <c r="AW201" s="99"/>
      <c r="AX201" s="100"/>
      <c r="AY201" s="99"/>
      <c r="AZ201" s="100"/>
      <c r="BA201" s="99"/>
      <c r="BB201" s="100"/>
      <c r="BC201" s="99"/>
      <c r="BD201" s="100"/>
      <c r="BE201" s="99"/>
      <c r="BF201" s="100"/>
      <c r="BG201" s="99"/>
      <c r="BH201" s="100"/>
    </row>
    <row r="202" spans="2:60" s="269" customFormat="1" x14ac:dyDescent="0.2">
      <c r="B202" s="99"/>
      <c r="C202" s="100"/>
      <c r="D202" s="99"/>
      <c r="E202" s="100"/>
      <c r="F202" s="99"/>
      <c r="G202" s="100"/>
      <c r="H202" s="99">
        <v>8</v>
      </c>
      <c r="I202" s="100">
        <v>51.3</v>
      </c>
      <c r="J202" s="99">
        <v>8</v>
      </c>
      <c r="K202" s="100">
        <v>51.3</v>
      </c>
      <c r="L202" s="99">
        <v>8</v>
      </c>
      <c r="M202" s="100">
        <v>50.3</v>
      </c>
      <c r="N202" s="99"/>
      <c r="O202" s="100"/>
      <c r="Q202" s="99"/>
      <c r="R202" s="100"/>
      <c r="S202" s="99"/>
      <c r="T202" s="100"/>
      <c r="U202" s="99"/>
      <c r="V202" s="100"/>
      <c r="W202" s="99">
        <v>8</v>
      </c>
      <c r="X202" s="100">
        <v>52.2</v>
      </c>
      <c r="Y202" s="99">
        <v>8</v>
      </c>
      <c r="Z202" s="100">
        <v>52.2</v>
      </c>
      <c r="AA202" s="99">
        <v>8</v>
      </c>
      <c r="AB202" s="100">
        <v>52.2</v>
      </c>
      <c r="AC202" s="99">
        <v>8</v>
      </c>
      <c r="AD202" s="100">
        <v>52.2</v>
      </c>
      <c r="AF202" s="99"/>
      <c r="AG202" s="100"/>
      <c r="AH202" s="99"/>
      <c r="AI202" s="100"/>
      <c r="AJ202" s="99"/>
      <c r="AK202" s="100"/>
      <c r="AL202" s="99"/>
      <c r="AM202" s="100"/>
      <c r="AN202" s="99"/>
      <c r="AO202" s="100"/>
      <c r="AP202" s="99"/>
      <c r="AQ202" s="100"/>
      <c r="AR202" s="99"/>
      <c r="AS202" s="100"/>
      <c r="AU202" s="99"/>
      <c r="AV202" s="100"/>
      <c r="AW202" s="99"/>
      <c r="AX202" s="100"/>
      <c r="AY202" s="99"/>
      <c r="AZ202" s="100"/>
      <c r="BA202" s="99"/>
      <c r="BB202" s="100"/>
      <c r="BC202" s="99"/>
      <c r="BD202" s="100"/>
      <c r="BE202" s="99"/>
      <c r="BF202" s="100"/>
      <c r="BG202" s="99"/>
      <c r="BH202" s="100"/>
    </row>
    <row r="203" spans="2:60" s="269" customFormat="1" x14ac:dyDescent="0.2">
      <c r="B203" s="99"/>
      <c r="C203" s="100"/>
      <c r="D203" s="99"/>
      <c r="E203" s="100"/>
      <c r="F203" s="99"/>
      <c r="G203" s="100"/>
      <c r="H203" s="99">
        <v>9</v>
      </c>
      <c r="I203" s="100">
        <v>51.3</v>
      </c>
      <c r="J203" s="99">
        <v>9</v>
      </c>
      <c r="K203" s="100">
        <v>51.3</v>
      </c>
      <c r="L203" s="99">
        <v>9</v>
      </c>
      <c r="M203" s="100">
        <v>50.4</v>
      </c>
      <c r="N203" s="99"/>
      <c r="O203" s="100"/>
      <c r="Q203" s="99"/>
      <c r="R203" s="100"/>
      <c r="S203" s="99"/>
      <c r="T203" s="100"/>
      <c r="U203" s="99"/>
      <c r="V203" s="100"/>
      <c r="W203" s="99">
        <v>9</v>
      </c>
      <c r="X203" s="100">
        <v>52.2</v>
      </c>
      <c r="Y203" s="99">
        <v>9</v>
      </c>
      <c r="Z203" s="100">
        <v>52.2</v>
      </c>
      <c r="AA203" s="99">
        <v>9</v>
      </c>
      <c r="AB203" s="100">
        <v>52.2</v>
      </c>
      <c r="AC203" s="99"/>
      <c r="AD203" s="100"/>
      <c r="AF203" s="99"/>
      <c r="AG203" s="100"/>
      <c r="AH203" s="99"/>
      <c r="AI203" s="100"/>
      <c r="AJ203" s="99"/>
      <c r="AK203" s="100"/>
      <c r="AL203" s="99"/>
      <c r="AM203" s="100"/>
      <c r="AN203" s="99"/>
      <c r="AO203" s="100"/>
      <c r="AP203" s="99"/>
      <c r="AQ203" s="100"/>
      <c r="AR203" s="99"/>
      <c r="AS203" s="100"/>
      <c r="AU203" s="99"/>
      <c r="AV203" s="100"/>
      <c r="AW203" s="99"/>
      <c r="AX203" s="100"/>
      <c r="AY203" s="99"/>
      <c r="AZ203" s="100"/>
      <c r="BA203" s="99"/>
      <c r="BB203" s="100"/>
      <c r="BC203" s="99"/>
      <c r="BD203" s="100"/>
      <c r="BE203" s="99"/>
      <c r="BF203" s="100"/>
      <c r="BG203" s="99"/>
      <c r="BH203" s="100"/>
    </row>
    <row r="204" spans="2:60" s="269" customFormat="1" x14ac:dyDescent="0.2">
      <c r="B204" s="99"/>
      <c r="C204" s="100"/>
      <c r="D204" s="99"/>
      <c r="E204" s="100"/>
      <c r="F204" s="99"/>
      <c r="G204" s="100"/>
      <c r="H204" s="99">
        <v>10</v>
      </c>
      <c r="I204" s="100">
        <v>51.3</v>
      </c>
      <c r="J204" s="99">
        <v>10</v>
      </c>
      <c r="K204" s="100">
        <v>51.3</v>
      </c>
      <c r="L204" s="99"/>
      <c r="M204" s="100"/>
      <c r="N204" s="99"/>
      <c r="O204" s="100"/>
      <c r="Q204" s="99"/>
      <c r="R204" s="100"/>
      <c r="S204" s="99"/>
      <c r="T204" s="100"/>
      <c r="U204" s="99"/>
      <c r="V204" s="100"/>
      <c r="W204" s="99"/>
      <c r="X204" s="100"/>
      <c r="Y204" s="99"/>
      <c r="Z204" s="100"/>
      <c r="AA204" s="99"/>
      <c r="AB204" s="100"/>
      <c r="AC204" s="99"/>
      <c r="AD204" s="100"/>
      <c r="AF204" s="99"/>
      <c r="AG204" s="100"/>
      <c r="AH204" s="99"/>
      <c r="AI204" s="100"/>
      <c r="AJ204" s="99"/>
      <c r="AK204" s="100"/>
      <c r="AL204" s="99"/>
      <c r="AM204" s="100"/>
      <c r="AN204" s="99"/>
      <c r="AO204" s="100"/>
      <c r="AP204" s="99"/>
      <c r="AQ204" s="100"/>
      <c r="AR204" s="99"/>
      <c r="AS204" s="100"/>
      <c r="AU204" s="99"/>
      <c r="AV204" s="100"/>
      <c r="AW204" s="99"/>
      <c r="AX204" s="100"/>
      <c r="AY204" s="99"/>
      <c r="AZ204" s="100"/>
      <c r="BA204" s="99"/>
      <c r="BB204" s="100"/>
      <c r="BC204" s="99"/>
      <c r="BD204" s="100"/>
      <c r="BE204" s="99"/>
      <c r="BF204" s="100"/>
      <c r="BG204" s="99"/>
      <c r="BH204" s="100"/>
    </row>
    <row r="205" spans="2:60" s="269" customFormat="1" x14ac:dyDescent="0.2">
      <c r="B205" s="99"/>
      <c r="C205" s="100"/>
      <c r="D205" s="99"/>
      <c r="E205" s="100"/>
      <c r="F205" s="99"/>
      <c r="G205" s="100"/>
      <c r="H205" s="99">
        <v>11</v>
      </c>
      <c r="I205" s="100">
        <v>51.2</v>
      </c>
      <c r="J205" s="99"/>
      <c r="K205" s="100"/>
      <c r="L205" s="99"/>
      <c r="M205" s="100"/>
      <c r="N205" s="99"/>
      <c r="O205" s="100"/>
      <c r="Q205" s="99"/>
      <c r="R205" s="100"/>
      <c r="S205" s="99"/>
      <c r="T205" s="100"/>
      <c r="U205" s="99"/>
      <c r="V205" s="100"/>
      <c r="W205" s="99"/>
      <c r="X205" s="100"/>
      <c r="Y205" s="99"/>
      <c r="Z205" s="100"/>
      <c r="AA205" s="99"/>
      <c r="AB205" s="100"/>
      <c r="AC205" s="99"/>
      <c r="AD205" s="100"/>
      <c r="AF205" s="99"/>
      <c r="AG205" s="100"/>
      <c r="AH205" s="99"/>
      <c r="AI205" s="100"/>
      <c r="AJ205" s="99"/>
      <c r="AK205" s="100"/>
      <c r="AL205" s="99"/>
      <c r="AM205" s="100"/>
      <c r="AN205" s="99"/>
      <c r="AO205" s="100"/>
      <c r="AP205" s="99"/>
      <c r="AQ205" s="100"/>
      <c r="AR205" s="99"/>
      <c r="AS205" s="100"/>
      <c r="AU205" s="99"/>
      <c r="AV205" s="100"/>
      <c r="AW205" s="99"/>
      <c r="AX205" s="100"/>
      <c r="AY205" s="99"/>
      <c r="AZ205" s="100"/>
      <c r="BA205" s="99"/>
      <c r="BB205" s="100"/>
      <c r="BC205" s="99"/>
      <c r="BD205" s="100"/>
      <c r="BE205" s="99"/>
      <c r="BF205" s="100"/>
      <c r="BG205" s="99"/>
      <c r="BH205" s="100"/>
    </row>
    <row r="206" spans="2:60" s="269" customFormat="1" x14ac:dyDescent="0.2">
      <c r="B206" s="99"/>
      <c r="C206" s="100"/>
      <c r="D206" s="99"/>
      <c r="E206" s="100"/>
      <c r="F206" s="99"/>
      <c r="G206" s="100"/>
      <c r="H206" s="99">
        <v>12</v>
      </c>
      <c r="I206" s="100">
        <v>51.2</v>
      </c>
      <c r="J206" s="99"/>
      <c r="K206" s="100"/>
      <c r="L206" s="99"/>
      <c r="M206" s="100"/>
      <c r="N206" s="99"/>
      <c r="O206" s="100"/>
      <c r="Q206" s="99"/>
      <c r="R206" s="100"/>
      <c r="S206" s="99"/>
      <c r="T206" s="100"/>
      <c r="U206" s="99"/>
      <c r="V206" s="100"/>
      <c r="W206" s="99"/>
      <c r="X206" s="100"/>
      <c r="Y206" s="99"/>
      <c r="Z206" s="100"/>
      <c r="AA206" s="99"/>
      <c r="AB206" s="100"/>
      <c r="AC206" s="99"/>
      <c r="AD206" s="100"/>
      <c r="AF206" s="99"/>
      <c r="AG206" s="100"/>
      <c r="AH206" s="99"/>
      <c r="AI206" s="100"/>
      <c r="AJ206" s="99"/>
      <c r="AK206" s="100"/>
      <c r="AL206" s="99"/>
      <c r="AM206" s="100"/>
      <c r="AN206" s="99"/>
      <c r="AO206" s="100"/>
      <c r="AP206" s="99"/>
      <c r="AQ206" s="100"/>
      <c r="AR206" s="99"/>
      <c r="AS206" s="100"/>
      <c r="AU206" s="99"/>
      <c r="AV206" s="100"/>
      <c r="AW206" s="99"/>
      <c r="AX206" s="100"/>
      <c r="AY206" s="99"/>
      <c r="AZ206" s="100"/>
      <c r="BA206" s="99"/>
      <c r="BB206" s="100"/>
      <c r="BC206" s="99"/>
      <c r="BD206" s="100"/>
      <c r="BE206" s="99"/>
      <c r="BF206" s="100"/>
      <c r="BG206" s="99"/>
      <c r="BH206" s="100"/>
    </row>
    <row r="207" spans="2:60" s="269" customFormat="1" x14ac:dyDescent="0.2">
      <c r="B207" s="99"/>
      <c r="C207" s="100"/>
      <c r="D207" s="99"/>
      <c r="E207" s="100"/>
      <c r="F207" s="99"/>
      <c r="G207" s="100"/>
      <c r="H207" s="99"/>
      <c r="I207" s="100"/>
      <c r="J207" s="99"/>
      <c r="K207" s="100"/>
      <c r="L207" s="99"/>
      <c r="M207" s="100"/>
      <c r="N207" s="99"/>
      <c r="O207" s="100"/>
      <c r="Q207" s="99"/>
      <c r="R207" s="100"/>
      <c r="S207" s="99"/>
      <c r="T207" s="100"/>
      <c r="U207" s="99"/>
      <c r="V207" s="100"/>
      <c r="W207" s="99"/>
      <c r="X207" s="100"/>
      <c r="Y207" s="99"/>
      <c r="Z207" s="100"/>
      <c r="AA207" s="99"/>
      <c r="AB207" s="100"/>
      <c r="AC207" s="99"/>
      <c r="AD207" s="100"/>
      <c r="AF207" s="99"/>
      <c r="AG207" s="100"/>
      <c r="AH207" s="99"/>
      <c r="AI207" s="100"/>
      <c r="AJ207" s="99"/>
      <c r="AK207" s="100"/>
      <c r="AL207" s="99"/>
      <c r="AM207" s="100"/>
      <c r="AN207" s="99"/>
      <c r="AO207" s="100"/>
      <c r="AP207" s="99"/>
      <c r="AQ207" s="100"/>
      <c r="AR207" s="99"/>
      <c r="AS207" s="100"/>
      <c r="AU207" s="99"/>
      <c r="AV207" s="100"/>
      <c r="AW207" s="99"/>
      <c r="AX207" s="100"/>
      <c r="AY207" s="99"/>
      <c r="AZ207" s="100"/>
      <c r="BA207" s="99"/>
      <c r="BB207" s="100"/>
      <c r="BC207" s="99"/>
      <c r="BD207" s="100"/>
      <c r="BE207" s="99"/>
      <c r="BF207" s="100"/>
      <c r="BG207" s="99"/>
      <c r="BH207" s="100"/>
    </row>
    <row r="208" spans="2:60" s="269" customFormat="1" x14ac:dyDescent="0.2">
      <c r="B208" s="99"/>
      <c r="C208" s="100"/>
      <c r="D208" s="99"/>
      <c r="E208" s="100"/>
      <c r="F208" s="99"/>
      <c r="G208" s="100"/>
      <c r="H208" s="99"/>
      <c r="I208" s="100"/>
      <c r="J208" s="99"/>
      <c r="K208" s="100"/>
      <c r="L208" s="99"/>
      <c r="M208" s="100"/>
      <c r="N208" s="99"/>
      <c r="O208" s="100"/>
      <c r="Q208" s="99"/>
      <c r="R208" s="100"/>
      <c r="S208" s="99"/>
      <c r="T208" s="100"/>
      <c r="U208" s="99"/>
      <c r="V208" s="100"/>
      <c r="W208" s="99"/>
      <c r="X208" s="100"/>
      <c r="Y208" s="99"/>
      <c r="Z208" s="100"/>
      <c r="AA208" s="99"/>
      <c r="AB208" s="100"/>
      <c r="AC208" s="99"/>
      <c r="AD208" s="100"/>
      <c r="AF208" s="99"/>
      <c r="AG208" s="100"/>
      <c r="AH208" s="99"/>
      <c r="AI208" s="100"/>
      <c r="AJ208" s="99"/>
      <c r="AK208" s="100"/>
      <c r="AL208" s="99"/>
      <c r="AM208" s="100"/>
      <c r="AN208" s="99"/>
      <c r="AO208" s="100"/>
      <c r="AP208" s="99"/>
      <c r="AQ208" s="100"/>
      <c r="AR208" s="99"/>
      <c r="AS208" s="100"/>
      <c r="AU208" s="99"/>
      <c r="AV208" s="100"/>
      <c r="AW208" s="99"/>
      <c r="AX208" s="100"/>
      <c r="AY208" s="99"/>
      <c r="AZ208" s="100"/>
      <c r="BA208" s="99"/>
      <c r="BB208" s="100"/>
      <c r="BC208" s="99"/>
      <c r="BD208" s="100"/>
      <c r="BE208" s="99"/>
      <c r="BF208" s="100"/>
      <c r="BG208" s="99"/>
      <c r="BH208" s="100"/>
    </row>
    <row r="209" spans="2:60" s="269" customFormat="1" x14ac:dyDescent="0.2">
      <c r="B209" s="99"/>
      <c r="C209" s="100"/>
      <c r="D209" s="99"/>
      <c r="E209" s="100"/>
      <c r="F209" s="99"/>
      <c r="G209" s="100"/>
      <c r="H209" s="99"/>
      <c r="I209" s="100"/>
      <c r="J209" s="99"/>
      <c r="K209" s="100"/>
      <c r="L209" s="99"/>
      <c r="M209" s="100"/>
      <c r="N209" s="99"/>
      <c r="O209" s="100"/>
      <c r="Q209" s="99"/>
      <c r="R209" s="100"/>
      <c r="S209" s="99"/>
      <c r="T209" s="100"/>
      <c r="U209" s="99"/>
      <c r="V209" s="100"/>
      <c r="W209" s="99"/>
      <c r="X209" s="100"/>
      <c r="Y209" s="99"/>
      <c r="Z209" s="100"/>
      <c r="AA209" s="99"/>
      <c r="AB209" s="100"/>
      <c r="AC209" s="99"/>
      <c r="AD209" s="100"/>
      <c r="AF209" s="99"/>
      <c r="AG209" s="100"/>
      <c r="AH209" s="99"/>
      <c r="AI209" s="100"/>
      <c r="AJ209" s="99"/>
      <c r="AK209" s="100"/>
      <c r="AL209" s="99"/>
      <c r="AM209" s="100"/>
      <c r="AN209" s="99"/>
      <c r="AO209" s="100"/>
      <c r="AP209" s="99"/>
      <c r="AQ209" s="100"/>
      <c r="AR209" s="99"/>
      <c r="AS209" s="100"/>
      <c r="AU209" s="99"/>
      <c r="AV209" s="100"/>
      <c r="AW209" s="99"/>
      <c r="AX209" s="100"/>
      <c r="AY209" s="99"/>
      <c r="AZ209" s="100"/>
      <c r="BA209" s="99"/>
      <c r="BB209" s="100"/>
      <c r="BC209" s="99"/>
      <c r="BD209" s="100"/>
      <c r="BE209" s="99"/>
      <c r="BF209" s="100"/>
      <c r="BG209" s="99"/>
      <c r="BH209" s="100"/>
    </row>
    <row r="210" spans="2:60" s="269" customFormat="1" x14ac:dyDescent="0.2">
      <c r="B210" s="99"/>
      <c r="C210" s="100"/>
      <c r="D210" s="99"/>
      <c r="E210" s="100"/>
      <c r="F210" s="99"/>
      <c r="G210" s="100"/>
      <c r="H210" s="99"/>
      <c r="I210" s="100"/>
      <c r="J210" s="99"/>
      <c r="K210" s="100"/>
      <c r="L210" s="99"/>
      <c r="M210" s="100"/>
      <c r="N210" s="99"/>
      <c r="O210" s="100"/>
      <c r="Q210" s="99"/>
      <c r="R210" s="100"/>
      <c r="S210" s="99"/>
      <c r="T210" s="100"/>
      <c r="U210" s="99"/>
      <c r="V210" s="100"/>
      <c r="W210" s="99"/>
      <c r="X210" s="100"/>
      <c r="Y210" s="99"/>
      <c r="Z210" s="100"/>
      <c r="AA210" s="99"/>
      <c r="AB210" s="100"/>
      <c r="AC210" s="99"/>
      <c r="AD210" s="100"/>
      <c r="AF210" s="99"/>
      <c r="AG210" s="100"/>
      <c r="AH210" s="99"/>
      <c r="AI210" s="100"/>
      <c r="AJ210" s="99"/>
      <c r="AK210" s="100"/>
      <c r="AL210" s="99"/>
      <c r="AM210" s="100"/>
      <c r="AN210" s="99"/>
      <c r="AO210" s="100"/>
      <c r="AP210" s="99"/>
      <c r="AQ210" s="100"/>
      <c r="AR210" s="99"/>
      <c r="AS210" s="100"/>
      <c r="AU210" s="99"/>
      <c r="AV210" s="100"/>
      <c r="AW210" s="99"/>
      <c r="AX210" s="100"/>
      <c r="AY210" s="99"/>
      <c r="AZ210" s="100"/>
      <c r="BA210" s="99"/>
      <c r="BB210" s="100"/>
      <c r="BC210" s="99"/>
      <c r="BD210" s="100"/>
      <c r="BE210" s="99"/>
      <c r="BF210" s="100"/>
      <c r="BG210" s="99"/>
      <c r="BH210" s="100"/>
    </row>
    <row r="211" spans="2:60" s="269" customFormat="1" x14ac:dyDescent="0.2">
      <c r="B211" s="99"/>
      <c r="C211" s="100"/>
      <c r="D211" s="99"/>
      <c r="E211" s="100"/>
      <c r="F211" s="99"/>
      <c r="G211" s="100"/>
      <c r="H211" s="99"/>
      <c r="I211" s="100"/>
      <c r="J211" s="99"/>
      <c r="K211" s="100"/>
      <c r="L211" s="99"/>
      <c r="M211" s="100"/>
      <c r="N211" s="99"/>
      <c r="O211" s="100"/>
      <c r="Q211" s="99"/>
      <c r="R211" s="100"/>
      <c r="S211" s="99"/>
      <c r="T211" s="100"/>
      <c r="U211" s="99"/>
      <c r="V211" s="100"/>
      <c r="W211" s="99"/>
      <c r="X211" s="100"/>
      <c r="Y211" s="99"/>
      <c r="Z211" s="100"/>
      <c r="AA211" s="99"/>
      <c r="AB211" s="100"/>
      <c r="AC211" s="99"/>
      <c r="AD211" s="100"/>
      <c r="AF211" s="99"/>
      <c r="AG211" s="100"/>
      <c r="AH211" s="99"/>
      <c r="AI211" s="100"/>
      <c r="AJ211" s="99"/>
      <c r="AK211" s="100"/>
      <c r="AL211" s="99"/>
      <c r="AM211" s="100"/>
      <c r="AN211" s="99"/>
      <c r="AO211" s="100"/>
      <c r="AP211" s="99"/>
      <c r="AQ211" s="100"/>
      <c r="AR211" s="99"/>
      <c r="AS211" s="100"/>
      <c r="AU211" s="99"/>
      <c r="AV211" s="100"/>
      <c r="AW211" s="99"/>
      <c r="AX211" s="100"/>
      <c r="AY211" s="99"/>
      <c r="AZ211" s="100"/>
      <c r="BA211" s="99"/>
      <c r="BB211" s="100"/>
      <c r="BC211" s="99"/>
      <c r="BD211" s="100"/>
      <c r="BE211" s="99"/>
      <c r="BF211" s="100"/>
      <c r="BG211" s="99"/>
      <c r="BH211" s="100"/>
    </row>
    <row r="212" spans="2:60" s="269" customFormat="1" x14ac:dyDescent="0.2">
      <c r="B212" s="99"/>
      <c r="C212" s="100"/>
      <c r="D212" s="99"/>
      <c r="E212" s="100"/>
      <c r="F212" s="99"/>
      <c r="G212" s="100"/>
      <c r="H212" s="99"/>
      <c r="I212" s="100"/>
      <c r="J212" s="99"/>
      <c r="K212" s="100"/>
      <c r="L212" s="99"/>
      <c r="M212" s="100"/>
      <c r="N212" s="99"/>
      <c r="O212" s="100"/>
      <c r="Q212" s="99"/>
      <c r="R212" s="100"/>
      <c r="S212" s="99"/>
      <c r="T212" s="100"/>
      <c r="U212" s="99"/>
      <c r="V212" s="100"/>
      <c r="W212" s="99"/>
      <c r="X212" s="100"/>
      <c r="Y212" s="99"/>
      <c r="Z212" s="100"/>
      <c r="AA212" s="99"/>
      <c r="AB212" s="100"/>
      <c r="AC212" s="99"/>
      <c r="AD212" s="100"/>
      <c r="AF212" s="99"/>
      <c r="AG212" s="100"/>
      <c r="AH212" s="99"/>
      <c r="AI212" s="100"/>
      <c r="AJ212" s="99"/>
      <c r="AK212" s="100"/>
      <c r="AL212" s="99"/>
      <c r="AM212" s="100"/>
      <c r="AN212" s="99"/>
      <c r="AO212" s="100"/>
      <c r="AP212" s="99"/>
      <c r="AQ212" s="100"/>
      <c r="AR212" s="99"/>
      <c r="AS212" s="100"/>
      <c r="AU212" s="99"/>
      <c r="AV212" s="100"/>
      <c r="AW212" s="99"/>
      <c r="AX212" s="100"/>
      <c r="AY212" s="99"/>
      <c r="AZ212" s="100"/>
      <c r="BA212" s="99"/>
      <c r="BB212" s="100"/>
      <c r="BC212" s="99"/>
      <c r="BD212" s="100"/>
      <c r="BE212" s="99"/>
      <c r="BF212" s="100"/>
      <c r="BG212" s="99"/>
      <c r="BH212" s="100"/>
    </row>
    <row r="213" spans="2:60" s="269" customFormat="1" x14ac:dyDescent="0.2">
      <c r="B213" s="99"/>
      <c r="C213" s="100"/>
      <c r="D213" s="99"/>
      <c r="E213" s="100"/>
      <c r="F213" s="99"/>
      <c r="G213" s="100"/>
      <c r="H213" s="99"/>
      <c r="I213" s="100"/>
      <c r="J213" s="99"/>
      <c r="K213" s="100"/>
      <c r="L213" s="99"/>
      <c r="M213" s="100"/>
      <c r="N213" s="99"/>
      <c r="O213" s="100"/>
      <c r="Q213" s="99"/>
      <c r="R213" s="100"/>
      <c r="S213" s="99"/>
      <c r="T213" s="100"/>
      <c r="U213" s="99"/>
      <c r="V213" s="100"/>
      <c r="W213" s="99"/>
      <c r="X213" s="100"/>
      <c r="Y213" s="99"/>
      <c r="Z213" s="100"/>
      <c r="AA213" s="99"/>
      <c r="AB213" s="100"/>
      <c r="AC213" s="99"/>
      <c r="AD213" s="100"/>
      <c r="AF213" s="99"/>
      <c r="AG213" s="100"/>
      <c r="AH213" s="99"/>
      <c r="AI213" s="100"/>
      <c r="AJ213" s="99"/>
      <c r="AK213" s="100"/>
      <c r="AL213" s="99"/>
      <c r="AM213" s="100"/>
      <c r="AN213" s="99"/>
      <c r="AO213" s="100"/>
      <c r="AP213" s="99"/>
      <c r="AQ213" s="100"/>
      <c r="AR213" s="99"/>
      <c r="AS213" s="100"/>
      <c r="AU213" s="99"/>
      <c r="AV213" s="100"/>
      <c r="AW213" s="99"/>
      <c r="AX213" s="100"/>
      <c r="AY213" s="99"/>
      <c r="AZ213" s="100"/>
      <c r="BA213" s="99"/>
      <c r="BB213" s="100"/>
      <c r="BC213" s="99"/>
      <c r="BD213" s="100"/>
      <c r="BE213" s="99"/>
      <c r="BF213" s="100"/>
      <c r="BG213" s="99"/>
      <c r="BH213" s="100"/>
    </row>
    <row r="214" spans="2:60" s="269" customFormat="1" x14ac:dyDescent="0.2">
      <c r="B214" s="99"/>
      <c r="C214" s="100"/>
      <c r="D214" s="99"/>
      <c r="E214" s="100"/>
      <c r="F214" s="99"/>
      <c r="G214" s="100"/>
      <c r="H214" s="99"/>
      <c r="I214" s="100"/>
      <c r="J214" s="99"/>
      <c r="K214" s="100"/>
      <c r="L214" s="99"/>
      <c r="M214" s="100"/>
      <c r="N214" s="99"/>
      <c r="O214" s="100"/>
      <c r="Q214" s="99"/>
      <c r="R214" s="100"/>
      <c r="S214" s="99"/>
      <c r="T214" s="100"/>
      <c r="U214" s="99"/>
      <c r="V214" s="100"/>
      <c r="W214" s="99"/>
      <c r="X214" s="100"/>
      <c r="Y214" s="99"/>
      <c r="Z214" s="100"/>
      <c r="AA214" s="99"/>
      <c r="AB214" s="100"/>
      <c r="AC214" s="99"/>
      <c r="AD214" s="100"/>
      <c r="AF214" s="99"/>
      <c r="AG214" s="100"/>
      <c r="AH214" s="99"/>
      <c r="AI214" s="100"/>
      <c r="AJ214" s="99"/>
      <c r="AK214" s="100"/>
      <c r="AL214" s="99"/>
      <c r="AM214" s="100"/>
      <c r="AN214" s="99"/>
      <c r="AO214" s="100"/>
      <c r="AP214" s="99"/>
      <c r="AQ214" s="100"/>
      <c r="AR214" s="99"/>
      <c r="AS214" s="100"/>
      <c r="AU214" s="99"/>
      <c r="AV214" s="100"/>
      <c r="AW214" s="99"/>
      <c r="AX214" s="100"/>
      <c r="AY214" s="99"/>
      <c r="AZ214" s="100"/>
      <c r="BA214" s="99"/>
      <c r="BB214" s="100"/>
      <c r="BC214" s="99"/>
      <c r="BD214" s="100"/>
      <c r="BE214" s="99"/>
      <c r="BF214" s="100"/>
      <c r="BG214" s="99"/>
      <c r="BH214" s="100"/>
    </row>
    <row r="215" spans="2:60" s="269" customFormat="1" x14ac:dyDescent="0.2">
      <c r="B215" s="99"/>
      <c r="C215" s="100"/>
      <c r="D215" s="99"/>
      <c r="E215" s="100"/>
      <c r="F215" s="99"/>
      <c r="G215" s="100"/>
      <c r="H215" s="99"/>
      <c r="I215" s="100"/>
      <c r="J215" s="99"/>
      <c r="K215" s="100"/>
      <c r="L215" s="99"/>
      <c r="M215" s="100"/>
      <c r="N215" s="99"/>
      <c r="O215" s="100"/>
      <c r="Q215" s="99"/>
      <c r="R215" s="100"/>
      <c r="S215" s="99"/>
      <c r="T215" s="100"/>
      <c r="U215" s="99"/>
      <c r="V215" s="100"/>
      <c r="W215" s="99"/>
      <c r="X215" s="100"/>
      <c r="Y215" s="99"/>
      <c r="Z215" s="100"/>
      <c r="AA215" s="99"/>
      <c r="AB215" s="100"/>
      <c r="AC215" s="99"/>
      <c r="AD215" s="100"/>
      <c r="AF215" s="99"/>
      <c r="AG215" s="100"/>
      <c r="AH215" s="99"/>
      <c r="AI215" s="100"/>
      <c r="AJ215" s="99"/>
      <c r="AK215" s="100"/>
      <c r="AL215" s="99"/>
      <c r="AM215" s="100"/>
      <c r="AN215" s="99"/>
      <c r="AO215" s="100"/>
      <c r="AP215" s="99"/>
      <c r="AQ215" s="100"/>
      <c r="AR215" s="99"/>
      <c r="AS215" s="100"/>
      <c r="AU215" s="99"/>
      <c r="AV215" s="100"/>
      <c r="AW215" s="99"/>
      <c r="AX215" s="100"/>
      <c r="AY215" s="99"/>
      <c r="AZ215" s="100"/>
      <c r="BA215" s="99"/>
      <c r="BB215" s="100"/>
      <c r="BC215" s="99"/>
      <c r="BD215" s="100"/>
      <c r="BE215" s="99"/>
      <c r="BF215" s="100"/>
      <c r="BG215" s="99"/>
      <c r="BH215" s="100"/>
    </row>
    <row r="216" spans="2:60" s="269" customFormat="1" x14ac:dyDescent="0.2">
      <c r="B216" s="99"/>
      <c r="C216" s="100"/>
      <c r="D216" s="99"/>
      <c r="E216" s="100"/>
      <c r="F216" s="99"/>
      <c r="G216" s="100"/>
      <c r="H216" s="99"/>
      <c r="I216" s="100"/>
      <c r="J216" s="99"/>
      <c r="K216" s="100"/>
      <c r="L216" s="99"/>
      <c r="M216" s="100"/>
      <c r="N216" s="99"/>
      <c r="O216" s="100"/>
      <c r="Q216" s="99"/>
      <c r="R216" s="100"/>
      <c r="S216" s="99"/>
      <c r="T216" s="100"/>
      <c r="U216" s="99"/>
      <c r="V216" s="100"/>
      <c r="W216" s="99"/>
      <c r="X216" s="100"/>
      <c r="Y216" s="99"/>
      <c r="Z216" s="100"/>
      <c r="AA216" s="99"/>
      <c r="AB216" s="100"/>
      <c r="AC216" s="99"/>
      <c r="AD216" s="100"/>
      <c r="AF216" s="99"/>
      <c r="AG216" s="100"/>
      <c r="AH216" s="99"/>
      <c r="AI216" s="100"/>
      <c r="AJ216" s="99"/>
      <c r="AK216" s="100"/>
      <c r="AL216" s="99"/>
      <c r="AM216" s="100"/>
      <c r="AN216" s="99"/>
      <c r="AO216" s="100"/>
      <c r="AP216" s="99"/>
      <c r="AQ216" s="100"/>
      <c r="AR216" s="99"/>
      <c r="AS216" s="100"/>
      <c r="AU216" s="99"/>
      <c r="AV216" s="100"/>
      <c r="AW216" s="99"/>
      <c r="AX216" s="100"/>
      <c r="AY216" s="99"/>
      <c r="AZ216" s="100"/>
      <c r="BA216" s="99"/>
      <c r="BB216" s="100"/>
      <c r="BC216" s="99"/>
      <c r="BD216" s="100"/>
      <c r="BE216" s="99"/>
      <c r="BF216" s="100"/>
      <c r="BG216" s="99"/>
      <c r="BH216" s="100"/>
    </row>
    <row r="217" spans="2:60" s="269" customFormat="1" x14ac:dyDescent="0.2">
      <c r="B217" s="99"/>
      <c r="C217" s="100"/>
      <c r="D217" s="99"/>
      <c r="E217" s="100"/>
      <c r="F217" s="99"/>
      <c r="G217" s="100"/>
      <c r="H217" s="99"/>
      <c r="I217" s="100"/>
      <c r="J217" s="99"/>
      <c r="K217" s="100"/>
      <c r="L217" s="99"/>
      <c r="M217" s="100"/>
      <c r="N217" s="99"/>
      <c r="O217" s="100"/>
      <c r="Q217" s="99"/>
      <c r="R217" s="100"/>
      <c r="S217" s="99"/>
      <c r="T217" s="100"/>
      <c r="U217" s="99"/>
      <c r="V217" s="100"/>
      <c r="W217" s="99"/>
      <c r="X217" s="100"/>
      <c r="Y217" s="99"/>
      <c r="Z217" s="100"/>
      <c r="AA217" s="99"/>
      <c r="AB217" s="100"/>
      <c r="AC217" s="99"/>
      <c r="AD217" s="100"/>
      <c r="AF217" s="99"/>
      <c r="AG217" s="100"/>
      <c r="AH217" s="99"/>
      <c r="AI217" s="100"/>
      <c r="AJ217" s="99"/>
      <c r="AK217" s="100"/>
      <c r="AL217" s="99"/>
      <c r="AM217" s="100"/>
      <c r="AN217" s="99"/>
      <c r="AO217" s="100"/>
      <c r="AP217" s="99"/>
      <c r="AQ217" s="100"/>
      <c r="AR217" s="99"/>
      <c r="AS217" s="100"/>
      <c r="AU217" s="99"/>
      <c r="AV217" s="100"/>
      <c r="AW217" s="99"/>
      <c r="AX217" s="100"/>
      <c r="AY217" s="99"/>
      <c r="AZ217" s="100"/>
      <c r="BA217" s="99"/>
      <c r="BB217" s="100"/>
      <c r="BC217" s="99"/>
      <c r="BD217" s="100"/>
      <c r="BE217" s="99"/>
      <c r="BF217" s="100"/>
      <c r="BG217" s="99"/>
      <c r="BH217" s="100"/>
    </row>
    <row r="218" spans="2:60" s="269" customFormat="1" x14ac:dyDescent="0.2">
      <c r="B218" s="99"/>
      <c r="C218" s="100"/>
      <c r="D218" s="99"/>
      <c r="E218" s="100"/>
      <c r="F218" s="99"/>
      <c r="G218" s="100"/>
      <c r="H218" s="99"/>
      <c r="I218" s="100"/>
      <c r="J218" s="99"/>
      <c r="K218" s="100"/>
      <c r="L218" s="99"/>
      <c r="M218" s="100"/>
      <c r="N218" s="99"/>
      <c r="O218" s="100"/>
      <c r="Q218" s="99"/>
      <c r="R218" s="100"/>
      <c r="S218" s="99"/>
      <c r="T218" s="100"/>
      <c r="U218" s="99"/>
      <c r="V218" s="100"/>
      <c r="W218" s="99"/>
      <c r="X218" s="100"/>
      <c r="Y218" s="99"/>
      <c r="Z218" s="100"/>
      <c r="AA218" s="99"/>
      <c r="AB218" s="100"/>
      <c r="AC218" s="99"/>
      <c r="AD218" s="100"/>
      <c r="AF218" s="99"/>
      <c r="AG218" s="100"/>
      <c r="AH218" s="99"/>
      <c r="AI218" s="100"/>
      <c r="AJ218" s="99"/>
      <c r="AK218" s="100"/>
      <c r="AL218" s="99"/>
      <c r="AM218" s="100"/>
      <c r="AN218" s="99"/>
      <c r="AO218" s="100"/>
      <c r="AP218" s="99"/>
      <c r="AQ218" s="100"/>
      <c r="AR218" s="99"/>
      <c r="AS218" s="100"/>
      <c r="AU218" s="99"/>
      <c r="AV218" s="100"/>
      <c r="AW218" s="99"/>
      <c r="AX218" s="100"/>
      <c r="AY218" s="99"/>
      <c r="AZ218" s="100"/>
      <c r="BA218" s="99"/>
      <c r="BB218" s="100"/>
      <c r="BC218" s="99"/>
      <c r="BD218" s="100"/>
      <c r="BE218" s="99"/>
      <c r="BF218" s="100"/>
      <c r="BG218" s="99"/>
      <c r="BH218" s="100"/>
    </row>
    <row r="219" spans="2:60" s="269" customFormat="1" x14ac:dyDescent="0.2"/>
    <row r="220" spans="2:60" s="269" customFormat="1" x14ac:dyDescent="0.2"/>
    <row r="221" spans="2:60" s="269" customFormat="1" x14ac:dyDescent="0.2"/>
    <row r="222" spans="2:60" s="269" customFormat="1" x14ac:dyDescent="0.2"/>
    <row r="223" spans="2:60" s="269" customFormat="1" x14ac:dyDescent="0.2"/>
    <row r="224" spans="2:60" s="269" customFormat="1" x14ac:dyDescent="0.2"/>
    <row r="225" s="269" customFormat="1" x14ac:dyDescent="0.2"/>
    <row r="226" s="269" customFormat="1" x14ac:dyDescent="0.2"/>
    <row r="227" s="269" customFormat="1" x14ac:dyDescent="0.2"/>
    <row r="228" s="269" customFormat="1" x14ac:dyDescent="0.2"/>
    <row r="229" s="269" customFormat="1" x14ac:dyDescent="0.2"/>
    <row r="230" s="269" customFormat="1" x14ac:dyDescent="0.2"/>
    <row r="231" s="269" customFormat="1" x14ac:dyDescent="0.2"/>
    <row r="232" s="269" customFormat="1" x14ac:dyDescent="0.2"/>
    <row r="233" s="269" customFormat="1" x14ac:dyDescent="0.2"/>
    <row r="234" s="269" customFormat="1" x14ac:dyDescent="0.2"/>
    <row r="235" s="269" customFormat="1" x14ac:dyDescent="0.2"/>
    <row r="236" s="269" customFormat="1" x14ac:dyDescent="0.2"/>
    <row r="237" s="269" customFormat="1" x14ac:dyDescent="0.2"/>
    <row r="238" s="269" customFormat="1" x14ac:dyDescent="0.2"/>
    <row r="239" s="269" customFormat="1" x14ac:dyDescent="0.2"/>
    <row r="240" s="269" customFormat="1" x14ac:dyDescent="0.2"/>
    <row r="241" spans="2:60" s="269" customFormat="1" x14ac:dyDescent="0.2"/>
    <row r="242" spans="2:60" s="269" customFormat="1" x14ac:dyDescent="0.2"/>
    <row r="243" spans="2:60" s="269" customFormat="1" x14ac:dyDescent="0.2"/>
    <row r="244" spans="2:60" s="269" customFormat="1" x14ac:dyDescent="0.2"/>
    <row r="245" spans="2:60" s="269" customFormat="1" x14ac:dyDescent="0.2"/>
    <row r="246" spans="2:60" s="269" customFormat="1" x14ac:dyDescent="0.2"/>
    <row r="247" spans="2:60" s="269" customFormat="1" x14ac:dyDescent="0.2">
      <c r="B247" s="438" t="s">
        <v>266</v>
      </c>
      <c r="C247" s="438"/>
      <c r="D247" s="438"/>
      <c r="E247" s="438"/>
      <c r="F247" s="438"/>
      <c r="G247" s="438"/>
      <c r="H247" s="438"/>
      <c r="I247" s="438"/>
      <c r="J247" s="438"/>
      <c r="K247" s="438"/>
      <c r="L247" s="438"/>
      <c r="M247" s="438"/>
      <c r="N247" s="438"/>
      <c r="O247" s="438"/>
      <c r="P247" s="270"/>
      <c r="Q247" s="438" t="s">
        <v>267</v>
      </c>
      <c r="R247" s="438"/>
      <c r="S247" s="438"/>
      <c r="T247" s="438"/>
      <c r="U247" s="438"/>
      <c r="V247" s="438"/>
      <c r="W247" s="438"/>
      <c r="X247" s="438"/>
      <c r="Y247" s="438"/>
      <c r="Z247" s="438"/>
      <c r="AA247" s="438"/>
      <c r="AB247" s="438"/>
      <c r="AC247" s="438"/>
      <c r="AD247" s="438"/>
      <c r="AE247" s="270"/>
      <c r="AF247" s="284" t="s">
        <v>268</v>
      </c>
      <c r="AG247" s="284"/>
      <c r="AH247" s="284"/>
      <c r="AI247" s="284"/>
      <c r="AJ247" s="284"/>
      <c r="AK247" s="284"/>
      <c r="AL247" s="284"/>
      <c r="AM247" s="284"/>
      <c r="AN247" s="284"/>
      <c r="AO247" s="284"/>
      <c r="AP247" s="284"/>
      <c r="AQ247" s="284"/>
      <c r="AR247" s="284"/>
      <c r="AS247" s="284"/>
      <c r="AT247" s="270"/>
      <c r="AU247" s="438" t="s">
        <v>269</v>
      </c>
      <c r="AV247" s="438"/>
      <c r="AW247" s="438"/>
      <c r="AX247" s="438"/>
      <c r="AY247" s="438"/>
      <c r="AZ247" s="438"/>
      <c r="BA247" s="438"/>
      <c r="BB247" s="438"/>
      <c r="BC247" s="438"/>
      <c r="BD247" s="438"/>
      <c r="BE247" s="438"/>
      <c r="BF247" s="438"/>
      <c r="BG247" s="438"/>
      <c r="BH247" s="438"/>
    </row>
    <row r="248" spans="2:60" s="269" customFormat="1" x14ac:dyDescent="0.2">
      <c r="B248" s="436" t="s">
        <v>26</v>
      </c>
      <c r="C248" s="437"/>
      <c r="D248" s="431">
        <v>45063</v>
      </c>
      <c r="E248" s="432"/>
      <c r="F248" s="432"/>
      <c r="G248" s="432"/>
      <c r="H248" s="432"/>
      <c r="I248" s="432"/>
      <c r="J248" s="432"/>
      <c r="K248" s="432"/>
      <c r="L248" s="432"/>
      <c r="M248" s="432"/>
      <c r="N248" s="432"/>
      <c r="O248" s="433"/>
      <c r="P248" s="270"/>
      <c r="Q248" s="436" t="s">
        <v>26</v>
      </c>
      <c r="R248" s="437"/>
      <c r="S248" s="431">
        <v>45162</v>
      </c>
      <c r="T248" s="432"/>
      <c r="U248" s="432"/>
      <c r="V248" s="432"/>
      <c r="W248" s="432"/>
      <c r="X248" s="432"/>
      <c r="Y248" s="432"/>
      <c r="Z248" s="432"/>
      <c r="AA248" s="432"/>
      <c r="AB248" s="432"/>
      <c r="AC248" s="432"/>
      <c r="AD248" s="433"/>
      <c r="AE248" s="270"/>
      <c r="AF248" s="436" t="s">
        <v>26</v>
      </c>
      <c r="AG248" s="437"/>
      <c r="AH248" s="431">
        <v>45258</v>
      </c>
      <c r="AI248" s="432"/>
      <c r="AJ248" s="432"/>
      <c r="AK248" s="432"/>
      <c r="AL248" s="432"/>
      <c r="AM248" s="432"/>
      <c r="AN248" s="432"/>
      <c r="AO248" s="432"/>
      <c r="AP248" s="432"/>
      <c r="AQ248" s="432"/>
      <c r="AR248" s="432"/>
      <c r="AS248" s="433"/>
      <c r="AT248" s="270"/>
      <c r="AU248" s="436" t="s">
        <v>26</v>
      </c>
      <c r="AV248" s="437"/>
      <c r="AW248" s="431"/>
      <c r="AX248" s="432"/>
      <c r="AY248" s="432"/>
      <c r="AZ248" s="432"/>
      <c r="BA248" s="432"/>
      <c r="BB248" s="432"/>
      <c r="BC248" s="432"/>
      <c r="BD248" s="432"/>
      <c r="BE248" s="432"/>
      <c r="BF248" s="432"/>
      <c r="BG248" s="432"/>
      <c r="BH248" s="433"/>
    </row>
    <row r="249" spans="2:60" s="272" customFormat="1" x14ac:dyDescent="0.2">
      <c r="B249" s="434" t="str">
        <f>$B$18</f>
        <v>MR-1</v>
      </c>
      <c r="C249" s="435"/>
      <c r="D249" s="427" t="str">
        <f>$D$18</f>
        <v>MR-2</v>
      </c>
      <c r="E249" s="428"/>
      <c r="F249" s="421" t="str">
        <f>$F$18</f>
        <v>MR-3</v>
      </c>
      <c r="G249" s="422"/>
      <c r="H249" s="423" t="str">
        <f>$H$18</f>
        <v>MR-4</v>
      </c>
      <c r="I249" s="424"/>
      <c r="J249" s="425" t="str">
        <f>$J$18</f>
        <v>MR-5</v>
      </c>
      <c r="K249" s="426"/>
      <c r="L249" s="425" t="str">
        <f>$L$18</f>
        <v>MR-6</v>
      </c>
      <c r="M249" s="426"/>
      <c r="N249" s="429" t="str">
        <f>$N$18</f>
        <v>MR-B</v>
      </c>
      <c r="O249" s="430"/>
      <c r="P249" s="271"/>
      <c r="Q249" s="434" t="str">
        <f>$B$18</f>
        <v>MR-1</v>
      </c>
      <c r="R249" s="435"/>
      <c r="S249" s="427" t="str">
        <f>$D$18</f>
        <v>MR-2</v>
      </c>
      <c r="T249" s="428"/>
      <c r="U249" s="421" t="str">
        <f>$F$18</f>
        <v>MR-3</v>
      </c>
      <c r="V249" s="422"/>
      <c r="W249" s="423" t="str">
        <f>$H$18</f>
        <v>MR-4</v>
      </c>
      <c r="X249" s="424"/>
      <c r="Y249" s="425" t="str">
        <f>$J$18</f>
        <v>MR-5</v>
      </c>
      <c r="Z249" s="426"/>
      <c r="AA249" s="425" t="str">
        <f>$L$18</f>
        <v>MR-6</v>
      </c>
      <c r="AB249" s="426"/>
      <c r="AC249" s="429" t="str">
        <f>$N$18</f>
        <v>MR-B</v>
      </c>
      <c r="AD249" s="430"/>
      <c r="AE249" s="271"/>
      <c r="AF249" s="434" t="str">
        <f>$B$18</f>
        <v>MR-1</v>
      </c>
      <c r="AG249" s="435"/>
      <c r="AH249" s="427" t="str">
        <f>$D$18</f>
        <v>MR-2</v>
      </c>
      <c r="AI249" s="428"/>
      <c r="AJ249" s="421" t="str">
        <f>$F$18</f>
        <v>MR-3</v>
      </c>
      <c r="AK249" s="422"/>
      <c r="AL249" s="423" t="str">
        <f>$H$18</f>
        <v>MR-4</v>
      </c>
      <c r="AM249" s="424"/>
      <c r="AN249" s="425" t="str">
        <f>$J$18</f>
        <v>MR-5</v>
      </c>
      <c r="AO249" s="426"/>
      <c r="AP249" s="425" t="str">
        <f>$L$18</f>
        <v>MR-6</v>
      </c>
      <c r="AQ249" s="426"/>
      <c r="AR249" s="429" t="str">
        <f>$N$18</f>
        <v>MR-B</v>
      </c>
      <c r="AS249" s="430"/>
      <c r="AT249" s="271"/>
      <c r="AU249" s="434" t="str">
        <f>$B$18</f>
        <v>MR-1</v>
      </c>
      <c r="AV249" s="435"/>
      <c r="AW249" s="427" t="str">
        <f>$D$18</f>
        <v>MR-2</v>
      </c>
      <c r="AX249" s="428"/>
      <c r="AY249" s="421" t="str">
        <f>$F$18</f>
        <v>MR-3</v>
      </c>
      <c r="AZ249" s="422"/>
      <c r="BA249" s="423" t="str">
        <f>$H$18</f>
        <v>MR-4</v>
      </c>
      <c r="BB249" s="424"/>
      <c r="BC249" s="425" t="str">
        <f>$J$18</f>
        <v>MR-5</v>
      </c>
      <c r="BD249" s="426"/>
      <c r="BE249" s="425" t="str">
        <f>$L$18</f>
        <v>MR-6</v>
      </c>
      <c r="BF249" s="426"/>
      <c r="BG249" s="429" t="str">
        <f>$N$18</f>
        <v>MR-B</v>
      </c>
      <c r="BH249" s="430"/>
    </row>
    <row r="250" spans="2:60" s="274" customFormat="1" ht="49.5" customHeight="1" x14ac:dyDescent="0.2">
      <c r="B250" s="419" t="str">
        <f>$B$19</f>
        <v>En el difusor en punta de la conducción de desagüe 
X: 387.407
Y: 3.155.581</v>
      </c>
      <c r="C250" s="420"/>
      <c r="D250" s="419" t="str">
        <f>$D$19</f>
        <v>Próximo a la costa a la altura de la Playa de El Llano.
X: 387.862
Y: 3.155.646</v>
      </c>
      <c r="E250" s="420"/>
      <c r="F250" s="419" t="str">
        <f>$F$19</f>
        <v>En dirección sureste con respecto al extremo final de la conducción, coincidiendo con el borde inferior de la pradera de Cymodocea nodosa.
X: 387.449
Y: 3.155.448</v>
      </c>
      <c r="G250" s="420"/>
      <c r="H250" s="419" t="str">
        <f>$H$19</f>
        <v>Punto de control a 1 km de distancia en dirección aproximada ESE del punto de vertido.
X: 387.453
Y: 3.155.281</v>
      </c>
      <c r="I250" s="420"/>
      <c r="J250" s="419" t="str">
        <f>$J$19</f>
        <v>En el difusor en punta de la conducción de desagüe 
X: 387.407
Y: 3.155.581</v>
      </c>
      <c r="K250" s="420"/>
      <c r="L250" s="419" t="str">
        <f>$L$19</f>
        <v>Próximo a la costa a la altura de la Playa de El Llano.
X: 387.862
Y: 3.155.646</v>
      </c>
      <c r="M250" s="420"/>
      <c r="N250" s="419" t="str">
        <f>$N$19</f>
        <v>En dirección sureste con respecto al extremo final de la conducción, coincidiendo con el borde inferior de la pradera de Cymodocea nodosa.
X: 387.449
Y: 3.155.448</v>
      </c>
      <c r="O250" s="420"/>
      <c r="P250" s="273"/>
      <c r="Q250" s="419" t="str">
        <f>$B$19</f>
        <v>En el difusor en punta de la conducción de desagüe 
X: 387.407
Y: 3.155.581</v>
      </c>
      <c r="R250" s="420"/>
      <c r="S250" s="419" t="str">
        <f>$D$19</f>
        <v>Próximo a la costa a la altura de la Playa de El Llano.
X: 387.862
Y: 3.155.646</v>
      </c>
      <c r="T250" s="420"/>
      <c r="U250" s="419" t="str">
        <f>$F$19</f>
        <v>En dirección sureste con respecto al extremo final de la conducción, coincidiendo con el borde inferior de la pradera de Cymodocea nodosa.
X: 387.449
Y: 3.155.448</v>
      </c>
      <c r="V250" s="420"/>
      <c r="W250" s="419" t="str">
        <f>$H$19</f>
        <v>Punto de control a 1 km de distancia en dirección aproximada ESE del punto de vertido.
X: 387.453
Y: 3.155.281</v>
      </c>
      <c r="X250" s="420"/>
      <c r="Y250" s="419" t="str">
        <f>$J$19</f>
        <v>En el difusor en punta de la conducción de desagüe 
X: 387.407
Y: 3.155.581</v>
      </c>
      <c r="Z250" s="420"/>
      <c r="AA250" s="419" t="str">
        <f>$L$19</f>
        <v>Próximo a la costa a la altura de la Playa de El Llano.
X: 387.862
Y: 3.155.646</v>
      </c>
      <c r="AB250" s="420"/>
      <c r="AC250" s="419" t="str">
        <f>$N$19</f>
        <v>En dirección sureste con respecto al extremo final de la conducción, coincidiendo con el borde inferior de la pradera de Cymodocea nodosa.
X: 387.449
Y: 3.155.448</v>
      </c>
      <c r="AD250" s="420"/>
      <c r="AE250" s="273"/>
      <c r="AF250" s="419" t="str">
        <f>$B$19</f>
        <v>En el difusor en punta de la conducción de desagüe 
X: 387.407
Y: 3.155.581</v>
      </c>
      <c r="AG250" s="420"/>
      <c r="AH250" s="419" t="str">
        <f>$D$19</f>
        <v>Próximo a la costa a la altura de la Playa de El Llano.
X: 387.862
Y: 3.155.646</v>
      </c>
      <c r="AI250" s="420"/>
      <c r="AJ250" s="419" t="str">
        <f>$F$19</f>
        <v>En dirección sureste con respecto al extremo final de la conducción, coincidiendo con el borde inferior de la pradera de Cymodocea nodosa.
X: 387.449
Y: 3.155.448</v>
      </c>
      <c r="AK250" s="420"/>
      <c r="AL250" s="419" t="str">
        <f>$H$19</f>
        <v>Punto de control a 1 km de distancia en dirección aproximada ESE del punto de vertido.
X: 387.453
Y: 3.155.281</v>
      </c>
      <c r="AM250" s="420"/>
      <c r="AN250" s="419" t="str">
        <f>$J$19</f>
        <v>En el difusor en punta de la conducción de desagüe 
X: 387.407
Y: 3.155.581</v>
      </c>
      <c r="AO250" s="420"/>
      <c r="AP250" s="419" t="str">
        <f>$L$19</f>
        <v>Próximo a la costa a la altura de la Playa de El Llano.
X: 387.862
Y: 3.155.646</v>
      </c>
      <c r="AQ250" s="420"/>
      <c r="AR250" s="419" t="str">
        <f>$N$19</f>
        <v>En dirección sureste con respecto al extremo final de la conducción, coincidiendo con el borde inferior de la pradera de Cymodocea nodosa.
X: 387.449
Y: 3.155.448</v>
      </c>
      <c r="AS250" s="420"/>
      <c r="AT250" s="273"/>
      <c r="AU250" s="419" t="str">
        <f>$B$19</f>
        <v>En el difusor en punta de la conducción de desagüe 
X: 387.407
Y: 3.155.581</v>
      </c>
      <c r="AV250" s="420"/>
      <c r="AW250" s="419" t="str">
        <f>$D$19</f>
        <v>Próximo a la costa a la altura de la Playa de El Llano.
X: 387.862
Y: 3.155.646</v>
      </c>
      <c r="AX250" s="420"/>
      <c r="AY250" s="419" t="str">
        <f>$F$19</f>
        <v>En dirección sureste con respecto al extremo final de la conducción, coincidiendo con el borde inferior de la pradera de Cymodocea nodosa.
X: 387.449
Y: 3.155.448</v>
      </c>
      <c r="AZ250" s="420"/>
      <c r="BA250" s="419" t="str">
        <f>$H$19</f>
        <v>Punto de control a 1 km de distancia en dirección aproximada ESE del punto de vertido.
X: 387.453
Y: 3.155.281</v>
      </c>
      <c r="BB250" s="420"/>
      <c r="BC250" s="419" t="str">
        <f>$J$19</f>
        <v>En el difusor en punta de la conducción de desagüe 
X: 387.407
Y: 3.155.581</v>
      </c>
      <c r="BD250" s="420"/>
      <c r="BE250" s="419" t="str">
        <f>$L$19</f>
        <v>Próximo a la costa a la altura de la Playa de El Llano.
X: 387.862
Y: 3.155.646</v>
      </c>
      <c r="BF250" s="420"/>
      <c r="BG250" s="419" t="str">
        <f>$N$19</f>
        <v>En dirección sureste con respecto al extremo final de la conducción, coincidiendo con el borde inferior de la pradera de Cymodocea nodosa.
X: 387.449
Y: 3.155.448</v>
      </c>
      <c r="BH250" s="420"/>
    </row>
    <row r="251" spans="2:60" s="279" customFormat="1" ht="25.5" x14ac:dyDescent="0.2">
      <c r="B251" s="275" t="s">
        <v>327</v>
      </c>
      <c r="C251" s="285" t="s">
        <v>326</v>
      </c>
      <c r="D251" s="275" t="str">
        <f>$B$251</f>
        <v>Profundidad</v>
      </c>
      <c r="E251" s="285" t="str">
        <f>$C$251</f>
        <v>densidad 
(kg /m3)</v>
      </c>
      <c r="F251" s="275" t="str">
        <f t="shared" ref="F251" si="16">$B$251</f>
        <v>Profundidad</v>
      </c>
      <c r="G251" s="285" t="str">
        <f t="shared" ref="G251" si="17">$C$251</f>
        <v>densidad 
(kg /m3)</v>
      </c>
      <c r="H251" s="275" t="str">
        <f t="shared" ref="H251" si="18">$B$251</f>
        <v>Profundidad</v>
      </c>
      <c r="I251" s="285" t="str">
        <f t="shared" ref="I251" si="19">$C$251</f>
        <v>densidad 
(kg /m3)</v>
      </c>
      <c r="J251" s="275" t="str">
        <f t="shared" ref="J251" si="20">$B$251</f>
        <v>Profundidad</v>
      </c>
      <c r="K251" s="285" t="str">
        <f t="shared" ref="K251" si="21">$C$251</f>
        <v>densidad 
(kg /m3)</v>
      </c>
      <c r="L251" s="275" t="str">
        <f t="shared" ref="L251" si="22">$B$251</f>
        <v>Profundidad</v>
      </c>
      <c r="M251" s="285" t="str">
        <f t="shared" ref="M251" si="23">$C$251</f>
        <v>densidad 
(kg /m3)</v>
      </c>
      <c r="N251" s="275" t="str">
        <f t="shared" ref="N251" si="24">$B$251</f>
        <v>Profundidad</v>
      </c>
      <c r="O251" s="285" t="str">
        <f t="shared" ref="O251" si="25">$C$251</f>
        <v>densidad 
(kg /m3)</v>
      </c>
      <c r="P251" s="278"/>
      <c r="Q251" s="275" t="str">
        <f t="shared" ref="Q251" si="26">$B$251</f>
        <v>Profundidad</v>
      </c>
      <c r="R251" s="285" t="str">
        <f t="shared" ref="R251" si="27">$C$251</f>
        <v>densidad 
(kg /m3)</v>
      </c>
      <c r="S251" s="275" t="str">
        <f t="shared" ref="S251" si="28">$B$251</f>
        <v>Profundidad</v>
      </c>
      <c r="T251" s="285" t="str">
        <f t="shared" ref="T251" si="29">$C$251</f>
        <v>densidad 
(kg /m3)</v>
      </c>
      <c r="U251" s="275" t="str">
        <f t="shared" ref="U251" si="30">$B$251</f>
        <v>Profundidad</v>
      </c>
      <c r="V251" s="285" t="str">
        <f t="shared" ref="V251" si="31">$C$251</f>
        <v>densidad 
(kg /m3)</v>
      </c>
      <c r="W251" s="275" t="str">
        <f t="shared" ref="W251" si="32">$B$251</f>
        <v>Profundidad</v>
      </c>
      <c r="X251" s="285" t="str">
        <f t="shared" ref="X251" si="33">$C$251</f>
        <v>densidad 
(kg /m3)</v>
      </c>
      <c r="Y251" s="275" t="str">
        <f t="shared" ref="Y251" si="34">$B$251</f>
        <v>Profundidad</v>
      </c>
      <c r="Z251" s="285" t="str">
        <f t="shared" ref="Z251" si="35">$C$251</f>
        <v>densidad 
(kg /m3)</v>
      </c>
      <c r="AA251" s="275" t="str">
        <f t="shared" ref="AA251" si="36">$B$251</f>
        <v>Profundidad</v>
      </c>
      <c r="AB251" s="285" t="str">
        <f t="shared" ref="AB251" si="37">$C$251</f>
        <v>densidad 
(kg /m3)</v>
      </c>
      <c r="AC251" s="275" t="str">
        <f t="shared" ref="AC251" si="38">$B$251</f>
        <v>Profundidad</v>
      </c>
      <c r="AD251" s="285" t="str">
        <f t="shared" ref="AD251" si="39">$C$251</f>
        <v>densidad 
(kg /m3)</v>
      </c>
      <c r="AE251" s="278"/>
      <c r="AF251" s="275" t="str">
        <f t="shared" ref="AF251" si="40">$B$251</f>
        <v>Profundidad</v>
      </c>
      <c r="AG251" s="285" t="str">
        <f t="shared" ref="AG251" si="41">$C$251</f>
        <v>densidad 
(kg /m3)</v>
      </c>
      <c r="AH251" s="275" t="str">
        <f t="shared" ref="AH251" si="42">$B$251</f>
        <v>Profundidad</v>
      </c>
      <c r="AI251" s="285" t="str">
        <f t="shared" ref="AI251" si="43">$C$251</f>
        <v>densidad 
(kg /m3)</v>
      </c>
      <c r="AJ251" s="275" t="str">
        <f t="shared" ref="AJ251" si="44">$B$251</f>
        <v>Profundidad</v>
      </c>
      <c r="AK251" s="285" t="str">
        <f t="shared" ref="AK251" si="45">$C$251</f>
        <v>densidad 
(kg /m3)</v>
      </c>
      <c r="AL251" s="275" t="str">
        <f t="shared" ref="AL251" si="46">$B$251</f>
        <v>Profundidad</v>
      </c>
      <c r="AM251" s="285" t="str">
        <f t="shared" ref="AM251" si="47">$C$251</f>
        <v>densidad 
(kg /m3)</v>
      </c>
      <c r="AN251" s="275" t="str">
        <f t="shared" ref="AN251" si="48">$B$251</f>
        <v>Profundidad</v>
      </c>
      <c r="AO251" s="285" t="str">
        <f t="shared" ref="AO251" si="49">$C$251</f>
        <v>densidad 
(kg /m3)</v>
      </c>
      <c r="AP251" s="275" t="str">
        <f t="shared" ref="AP251" si="50">$B$251</f>
        <v>Profundidad</v>
      </c>
      <c r="AQ251" s="285" t="str">
        <f t="shared" ref="AQ251" si="51">$C$251</f>
        <v>densidad 
(kg /m3)</v>
      </c>
      <c r="AR251" s="275" t="str">
        <f t="shared" ref="AR251" si="52">$B$251</f>
        <v>Profundidad</v>
      </c>
      <c r="AS251" s="285" t="str">
        <f t="shared" ref="AS251" si="53">$C$251</f>
        <v>densidad 
(kg /m3)</v>
      </c>
      <c r="AT251" s="278"/>
      <c r="AU251" s="275" t="str">
        <f t="shared" ref="AU251" si="54">$B$251</f>
        <v>Profundidad</v>
      </c>
      <c r="AV251" s="285" t="str">
        <f t="shared" ref="AV251" si="55">$C$251</f>
        <v>densidad 
(kg /m3)</v>
      </c>
      <c r="AW251" s="275" t="str">
        <f t="shared" ref="AW251" si="56">$B$251</f>
        <v>Profundidad</v>
      </c>
      <c r="AX251" s="285" t="str">
        <f t="shared" ref="AX251" si="57">$C$251</f>
        <v>densidad 
(kg /m3)</v>
      </c>
      <c r="AY251" s="275" t="str">
        <f t="shared" ref="AY251" si="58">$B$251</f>
        <v>Profundidad</v>
      </c>
      <c r="AZ251" s="285" t="str">
        <f t="shared" ref="AZ251" si="59">$C$251</f>
        <v>densidad 
(kg /m3)</v>
      </c>
      <c r="BA251" s="275" t="str">
        <f t="shared" ref="BA251" si="60">$B$251</f>
        <v>Profundidad</v>
      </c>
      <c r="BB251" s="285" t="str">
        <f t="shared" ref="BB251" si="61">$C$251</f>
        <v>densidad 
(kg /m3)</v>
      </c>
      <c r="BC251" s="275" t="str">
        <f t="shared" ref="BC251:BE251" si="62">$B$251</f>
        <v>Profundidad</v>
      </c>
      <c r="BD251" s="285" t="str">
        <f t="shared" ref="BD251:BF251" si="63">$C$251</f>
        <v>densidad 
(kg /m3)</v>
      </c>
      <c r="BE251" s="275" t="str">
        <f t="shared" si="62"/>
        <v>Profundidad</v>
      </c>
      <c r="BF251" s="285" t="str">
        <f t="shared" si="63"/>
        <v>densidad 
(kg /m3)</v>
      </c>
      <c r="BG251" s="275" t="str">
        <f t="shared" ref="BG251" si="64">$B$251</f>
        <v>Profundidad</v>
      </c>
      <c r="BH251" s="285" t="str">
        <f t="shared" ref="BH251" si="65">$C$251</f>
        <v>densidad 
(kg /m3)</v>
      </c>
    </row>
    <row r="252" spans="2:60" s="269" customFormat="1" x14ac:dyDescent="0.2">
      <c r="B252" s="99">
        <v>1</v>
      </c>
      <c r="C252" s="100">
        <v>1026.0999999999999</v>
      </c>
      <c r="D252" s="99">
        <v>1</v>
      </c>
      <c r="E252" s="100">
        <v>1026.0999999999999</v>
      </c>
      <c r="F252" s="99">
        <v>1</v>
      </c>
      <c r="G252" s="100">
        <v>1026.0999999999999</v>
      </c>
      <c r="H252" s="99">
        <v>1</v>
      </c>
      <c r="I252" s="100">
        <v>1026</v>
      </c>
      <c r="J252" s="99">
        <v>1</v>
      </c>
      <c r="K252" s="100">
        <v>1026</v>
      </c>
      <c r="L252" s="99">
        <v>1</v>
      </c>
      <c r="M252" s="100">
        <v>1025.9000000000001</v>
      </c>
      <c r="N252" s="99">
        <v>1</v>
      </c>
      <c r="O252" s="100">
        <v>1026.0999999999999</v>
      </c>
      <c r="Q252" s="99">
        <v>1</v>
      </c>
      <c r="R252" s="100">
        <v>1025</v>
      </c>
      <c r="S252" s="99">
        <v>1</v>
      </c>
      <c r="T252" s="100">
        <v>1025</v>
      </c>
      <c r="U252" s="99">
        <v>1</v>
      </c>
      <c r="V252" s="100">
        <v>1025</v>
      </c>
      <c r="W252" s="99">
        <v>1</v>
      </c>
      <c r="X252" s="100">
        <v>1025</v>
      </c>
      <c r="Y252" s="99">
        <v>1</v>
      </c>
      <c r="Z252" s="100">
        <v>1025</v>
      </c>
      <c r="AA252" s="99">
        <v>1</v>
      </c>
      <c r="AB252" s="100">
        <v>1025</v>
      </c>
      <c r="AC252" s="99">
        <v>1</v>
      </c>
      <c r="AD252" s="100">
        <v>1025</v>
      </c>
      <c r="AF252" s="99">
        <v>1</v>
      </c>
      <c r="AG252" s="100">
        <v>1025.5</v>
      </c>
      <c r="AH252" s="99">
        <v>1</v>
      </c>
      <c r="AI252" s="100">
        <v>1025.5999999999999</v>
      </c>
      <c r="AJ252" s="99">
        <v>1</v>
      </c>
      <c r="AK252" s="100">
        <v>1025.4000000000001</v>
      </c>
      <c r="AL252" s="99">
        <v>1</v>
      </c>
      <c r="AM252" s="100">
        <v>1025.3</v>
      </c>
      <c r="AN252" s="99">
        <v>1</v>
      </c>
      <c r="AO252" s="100">
        <v>1025.4000000000001</v>
      </c>
      <c r="AP252" s="99">
        <v>1</v>
      </c>
      <c r="AQ252" s="100">
        <v>1025.3</v>
      </c>
      <c r="AR252" s="99">
        <v>1</v>
      </c>
      <c r="AS252" s="100">
        <v>1025.4000000000001</v>
      </c>
      <c r="AU252" s="99"/>
      <c r="AV252" s="100"/>
      <c r="AW252" s="99"/>
      <c r="AX252" s="100"/>
      <c r="AY252" s="99"/>
      <c r="AZ252" s="100"/>
      <c r="BA252" s="99"/>
      <c r="BB252" s="100"/>
      <c r="BC252" s="99"/>
      <c r="BD252" s="100"/>
      <c r="BE252" s="99"/>
      <c r="BF252" s="100"/>
      <c r="BG252" s="99"/>
      <c r="BH252" s="100"/>
    </row>
    <row r="253" spans="2:60" s="269" customFormat="1" x14ac:dyDescent="0.2">
      <c r="B253" s="99">
        <v>2</v>
      </c>
      <c r="C253" s="100">
        <v>1026.0999999999999</v>
      </c>
      <c r="D253" s="99">
        <v>2</v>
      </c>
      <c r="E253" s="100">
        <v>1026.0999999999999</v>
      </c>
      <c r="F253" s="99">
        <v>2</v>
      </c>
      <c r="G253" s="100">
        <v>1026</v>
      </c>
      <c r="H253" s="99">
        <v>2</v>
      </c>
      <c r="I253" s="100">
        <v>1026</v>
      </c>
      <c r="J253" s="99">
        <v>2</v>
      </c>
      <c r="K253" s="100">
        <v>1026</v>
      </c>
      <c r="L253" s="99">
        <v>2</v>
      </c>
      <c r="M253" s="100">
        <v>1025.9000000000001</v>
      </c>
      <c r="N253" s="99">
        <v>2</v>
      </c>
      <c r="O253" s="100">
        <v>1026</v>
      </c>
      <c r="Q253" s="99">
        <v>2</v>
      </c>
      <c r="R253" s="100">
        <v>1025</v>
      </c>
      <c r="S253" s="99">
        <v>2</v>
      </c>
      <c r="T253" s="100">
        <v>1025</v>
      </c>
      <c r="U253" s="99">
        <v>2</v>
      </c>
      <c r="V253" s="100">
        <v>1025.0999999999999</v>
      </c>
      <c r="W253" s="99">
        <v>2</v>
      </c>
      <c r="X253" s="100">
        <v>1025</v>
      </c>
      <c r="Y253" s="99">
        <v>2</v>
      </c>
      <c r="Z253" s="100">
        <v>1025</v>
      </c>
      <c r="AA253" s="99">
        <v>2</v>
      </c>
      <c r="AB253" s="100">
        <v>1025</v>
      </c>
      <c r="AC253" s="99">
        <v>2</v>
      </c>
      <c r="AD253" s="100">
        <v>1025</v>
      </c>
      <c r="AF253" s="99">
        <v>2</v>
      </c>
      <c r="AG253" s="100">
        <v>1025.5</v>
      </c>
      <c r="AH253" s="99">
        <v>2</v>
      </c>
      <c r="AI253" s="100">
        <v>1025.5999999999999</v>
      </c>
      <c r="AJ253" s="99">
        <v>2</v>
      </c>
      <c r="AK253" s="100">
        <v>1025.4000000000001</v>
      </c>
      <c r="AL253" s="99">
        <v>2</v>
      </c>
      <c r="AM253" s="100">
        <v>1025.4000000000001</v>
      </c>
      <c r="AN253" s="99">
        <v>2</v>
      </c>
      <c r="AO253" s="100">
        <v>1025.5</v>
      </c>
      <c r="AP253" s="99">
        <v>2</v>
      </c>
      <c r="AQ253" s="100">
        <v>1025.4000000000001</v>
      </c>
      <c r="AR253" s="99">
        <v>2</v>
      </c>
      <c r="AS253" s="100">
        <v>1025.4000000000001</v>
      </c>
      <c r="AU253" s="99"/>
      <c r="AV253" s="100"/>
      <c r="AW253" s="99"/>
      <c r="AX253" s="100"/>
      <c r="AY253" s="99"/>
      <c r="AZ253" s="100"/>
      <c r="BA253" s="99"/>
      <c r="BB253" s="100"/>
      <c r="BC253" s="99"/>
      <c r="BD253" s="100"/>
      <c r="BE253" s="99"/>
      <c r="BF253" s="100"/>
      <c r="BG253" s="99"/>
      <c r="BH253" s="100"/>
    </row>
    <row r="254" spans="2:60" s="269" customFormat="1" x14ac:dyDescent="0.2">
      <c r="B254" s="99">
        <v>3</v>
      </c>
      <c r="C254" s="100">
        <v>1026.0999999999999</v>
      </c>
      <c r="D254" s="99">
        <v>3</v>
      </c>
      <c r="E254" s="100">
        <v>1026.0999999999999</v>
      </c>
      <c r="F254" s="99">
        <v>3</v>
      </c>
      <c r="G254" s="100">
        <v>1026.0999999999999</v>
      </c>
      <c r="H254" s="99">
        <v>3</v>
      </c>
      <c r="I254" s="100">
        <v>1026</v>
      </c>
      <c r="J254" s="99">
        <v>3</v>
      </c>
      <c r="K254" s="100">
        <v>1026</v>
      </c>
      <c r="L254" s="99">
        <v>3</v>
      </c>
      <c r="M254" s="100">
        <v>1026</v>
      </c>
      <c r="N254" s="99">
        <v>3</v>
      </c>
      <c r="O254" s="100">
        <v>1026.0999999999999</v>
      </c>
      <c r="Q254" s="99">
        <v>3</v>
      </c>
      <c r="R254" s="100">
        <v>1025</v>
      </c>
      <c r="S254" s="99">
        <v>3</v>
      </c>
      <c r="T254" s="100">
        <v>1025</v>
      </c>
      <c r="U254" s="99">
        <v>3</v>
      </c>
      <c r="V254" s="100">
        <v>1025</v>
      </c>
      <c r="W254" s="99">
        <v>3</v>
      </c>
      <c r="X254" s="100">
        <v>1025</v>
      </c>
      <c r="Y254" s="99">
        <v>3</v>
      </c>
      <c r="Z254" s="100">
        <v>1025</v>
      </c>
      <c r="AA254" s="99">
        <v>3</v>
      </c>
      <c r="AB254" s="100">
        <v>1025</v>
      </c>
      <c r="AC254" s="99">
        <v>3</v>
      </c>
      <c r="AD254" s="100">
        <v>1025.0999999999999</v>
      </c>
      <c r="AF254" s="99">
        <v>3</v>
      </c>
      <c r="AG254" s="100">
        <v>1025.5</v>
      </c>
      <c r="AH254" s="99">
        <v>3</v>
      </c>
      <c r="AI254" s="100">
        <v>1025.5999999999999</v>
      </c>
      <c r="AJ254" s="99">
        <v>3</v>
      </c>
      <c r="AK254" s="100">
        <v>1025.5</v>
      </c>
      <c r="AL254" s="99">
        <v>3</v>
      </c>
      <c r="AM254" s="100">
        <v>1025.4000000000001</v>
      </c>
      <c r="AN254" s="99">
        <v>3</v>
      </c>
      <c r="AO254" s="100">
        <v>1025.4000000000001</v>
      </c>
      <c r="AP254" s="99">
        <v>3</v>
      </c>
      <c r="AQ254" s="100">
        <v>1025.4000000000001</v>
      </c>
      <c r="AR254" s="99">
        <v>3</v>
      </c>
      <c r="AS254" s="100">
        <v>1025.4000000000001</v>
      </c>
      <c r="AU254" s="99"/>
      <c r="AV254" s="100"/>
      <c r="AW254" s="99"/>
      <c r="AX254" s="100"/>
      <c r="AY254" s="99"/>
      <c r="AZ254" s="100"/>
      <c r="BA254" s="99"/>
      <c r="BB254" s="100"/>
      <c r="BC254" s="99"/>
      <c r="BD254" s="100"/>
      <c r="BE254" s="99"/>
      <c r="BF254" s="100"/>
      <c r="BG254" s="99"/>
      <c r="BH254" s="100"/>
    </row>
    <row r="255" spans="2:60" s="269" customFormat="1" x14ac:dyDescent="0.2">
      <c r="B255" s="99">
        <v>4</v>
      </c>
      <c r="C255" s="100">
        <v>1026.0999999999999</v>
      </c>
      <c r="D255" s="99">
        <v>4</v>
      </c>
      <c r="E255" s="100">
        <v>1026.0999999999999</v>
      </c>
      <c r="F255" s="99">
        <v>4</v>
      </c>
      <c r="G255" s="100">
        <v>1026.0999999999999</v>
      </c>
      <c r="H255" s="99">
        <v>4</v>
      </c>
      <c r="I255" s="100">
        <v>1026</v>
      </c>
      <c r="J255" s="99">
        <v>4</v>
      </c>
      <c r="K255" s="100">
        <v>1026</v>
      </c>
      <c r="L255" s="99">
        <v>4</v>
      </c>
      <c r="M255" s="100">
        <v>1026</v>
      </c>
      <c r="N255" s="99">
        <v>4</v>
      </c>
      <c r="O255" s="100">
        <v>1026</v>
      </c>
      <c r="Q255" s="99">
        <v>4</v>
      </c>
      <c r="R255" s="100">
        <v>1025</v>
      </c>
      <c r="S255" s="99">
        <v>4</v>
      </c>
      <c r="T255" s="100">
        <v>1025</v>
      </c>
      <c r="U255" s="99"/>
      <c r="V255" s="100"/>
      <c r="W255" s="99">
        <v>4</v>
      </c>
      <c r="X255" s="100">
        <v>1025</v>
      </c>
      <c r="Y255" s="99">
        <v>4</v>
      </c>
      <c r="Z255" s="100">
        <v>1025</v>
      </c>
      <c r="AA255" s="99">
        <v>4</v>
      </c>
      <c r="AB255" s="100">
        <v>1025</v>
      </c>
      <c r="AC255" s="99">
        <v>4</v>
      </c>
      <c r="AD255" s="100">
        <v>1025</v>
      </c>
      <c r="AF255" s="99">
        <v>4</v>
      </c>
      <c r="AG255" s="100">
        <v>1025.5</v>
      </c>
      <c r="AH255" s="99"/>
      <c r="AI255" s="100"/>
      <c r="AJ255" s="99"/>
      <c r="AK255" s="100"/>
      <c r="AL255" s="99">
        <v>4</v>
      </c>
      <c r="AM255" s="100">
        <v>1025.4000000000001</v>
      </c>
      <c r="AN255" s="99">
        <v>4</v>
      </c>
      <c r="AO255" s="100">
        <v>1025.5</v>
      </c>
      <c r="AP255" s="99">
        <v>4</v>
      </c>
      <c r="AQ255" s="100">
        <v>1025.4000000000001</v>
      </c>
      <c r="AR255" s="99">
        <v>4</v>
      </c>
      <c r="AS255" s="100">
        <v>1025.4000000000001</v>
      </c>
      <c r="AU255" s="99"/>
      <c r="AV255" s="100"/>
      <c r="AW255" s="99"/>
      <c r="AX255" s="100"/>
      <c r="AY255" s="99"/>
      <c r="AZ255" s="100"/>
      <c r="BA255" s="99"/>
      <c r="BB255" s="100"/>
      <c r="BC255" s="99"/>
      <c r="BD255" s="100"/>
      <c r="BE255" s="99"/>
      <c r="BF255" s="100"/>
      <c r="BG255" s="99"/>
      <c r="BH255" s="100"/>
    </row>
    <row r="256" spans="2:60" s="269" customFormat="1" x14ac:dyDescent="0.2">
      <c r="B256" s="99">
        <v>5</v>
      </c>
      <c r="C256" s="100">
        <v>1026.0999999999999</v>
      </c>
      <c r="D256" s="99"/>
      <c r="E256" s="100"/>
      <c r="F256" s="99"/>
      <c r="G256" s="100"/>
      <c r="H256" s="99">
        <v>5</v>
      </c>
      <c r="I256" s="100">
        <v>1026</v>
      </c>
      <c r="J256" s="99">
        <v>5</v>
      </c>
      <c r="K256" s="100">
        <v>1026</v>
      </c>
      <c r="L256" s="99">
        <v>5</v>
      </c>
      <c r="M256" s="100">
        <v>1026</v>
      </c>
      <c r="N256" s="99">
        <v>5</v>
      </c>
      <c r="O256" s="100">
        <v>1026.0999999999999</v>
      </c>
      <c r="Q256" s="99">
        <v>5</v>
      </c>
      <c r="R256" s="100">
        <v>1025.0999999999999</v>
      </c>
      <c r="S256" s="99"/>
      <c r="T256" s="100"/>
      <c r="U256" s="99"/>
      <c r="V256" s="100"/>
      <c r="W256" s="99">
        <v>5</v>
      </c>
      <c r="X256" s="100">
        <v>1025</v>
      </c>
      <c r="Y256" s="99">
        <v>5</v>
      </c>
      <c r="Z256" s="100">
        <v>1025</v>
      </c>
      <c r="AA256" s="99">
        <v>5</v>
      </c>
      <c r="AB256" s="100">
        <v>1025</v>
      </c>
      <c r="AC256" s="99">
        <v>5</v>
      </c>
      <c r="AD256" s="100">
        <v>1025</v>
      </c>
      <c r="AF256" s="99"/>
      <c r="AG256" s="100"/>
      <c r="AH256" s="99"/>
      <c r="AI256" s="100"/>
      <c r="AJ256" s="99"/>
      <c r="AK256" s="100"/>
      <c r="AL256" s="99">
        <v>5</v>
      </c>
      <c r="AM256" s="100">
        <v>1025.5</v>
      </c>
      <c r="AN256" s="99">
        <v>5</v>
      </c>
      <c r="AO256" s="100">
        <v>1025.5</v>
      </c>
      <c r="AP256" s="99">
        <v>5</v>
      </c>
      <c r="AQ256" s="100">
        <v>1025.5</v>
      </c>
      <c r="AR256" s="99">
        <v>5</v>
      </c>
      <c r="AS256" s="100">
        <v>1025.4000000000001</v>
      </c>
      <c r="AU256" s="99"/>
      <c r="AV256" s="100"/>
      <c r="AW256" s="99"/>
      <c r="AX256" s="100"/>
      <c r="AY256" s="99"/>
      <c r="AZ256" s="100"/>
      <c r="BA256" s="99"/>
      <c r="BB256" s="100"/>
      <c r="BC256" s="99"/>
      <c r="BD256" s="100"/>
      <c r="BE256" s="99"/>
      <c r="BF256" s="100"/>
      <c r="BG256" s="99"/>
      <c r="BH256" s="100"/>
    </row>
    <row r="257" spans="2:60" s="269" customFormat="1" x14ac:dyDescent="0.2">
      <c r="B257" s="99"/>
      <c r="C257" s="100"/>
      <c r="D257" s="99"/>
      <c r="E257" s="100"/>
      <c r="F257" s="99"/>
      <c r="G257" s="100"/>
      <c r="H257" s="99">
        <v>6</v>
      </c>
      <c r="I257" s="100">
        <v>1026</v>
      </c>
      <c r="J257" s="99">
        <v>6</v>
      </c>
      <c r="K257" s="100">
        <v>1026</v>
      </c>
      <c r="L257" s="99">
        <v>6</v>
      </c>
      <c r="M257" s="100">
        <v>1026</v>
      </c>
      <c r="N257" s="99">
        <v>6</v>
      </c>
      <c r="O257" s="100">
        <v>1026.0999999999999</v>
      </c>
      <c r="Q257" s="99">
        <v>6</v>
      </c>
      <c r="R257" s="100">
        <v>1025.0999999999999</v>
      </c>
      <c r="S257" s="99"/>
      <c r="T257" s="100"/>
      <c r="U257" s="99"/>
      <c r="V257" s="100"/>
      <c r="W257" s="99">
        <v>6</v>
      </c>
      <c r="X257" s="100">
        <v>1025</v>
      </c>
      <c r="Y257" s="99">
        <v>6</v>
      </c>
      <c r="Z257" s="100">
        <v>1025</v>
      </c>
      <c r="AA257" s="99">
        <v>6</v>
      </c>
      <c r="AB257" s="100">
        <v>1025</v>
      </c>
      <c r="AC257" s="99">
        <v>6</v>
      </c>
      <c r="AD257" s="100">
        <v>1025.0999999999999</v>
      </c>
      <c r="AF257" s="99"/>
      <c r="AG257" s="100"/>
      <c r="AH257" s="99"/>
      <c r="AI257" s="100"/>
      <c r="AJ257" s="99"/>
      <c r="AK257" s="100"/>
      <c r="AL257" s="99">
        <v>6</v>
      </c>
      <c r="AM257" s="100">
        <v>1025.5</v>
      </c>
      <c r="AN257" s="99">
        <v>6</v>
      </c>
      <c r="AO257" s="100">
        <v>1025.5</v>
      </c>
      <c r="AP257" s="99">
        <v>6</v>
      </c>
      <c r="AQ257" s="100">
        <v>1025.5</v>
      </c>
      <c r="AR257" s="99">
        <v>6</v>
      </c>
      <c r="AS257" s="100">
        <v>1025.4000000000001</v>
      </c>
      <c r="AU257" s="99"/>
      <c r="AV257" s="100"/>
      <c r="AW257" s="99"/>
      <c r="AX257" s="100"/>
      <c r="AY257" s="99"/>
      <c r="AZ257" s="100"/>
      <c r="BA257" s="99"/>
      <c r="BB257" s="100"/>
      <c r="BC257" s="99"/>
      <c r="BD257" s="100"/>
      <c r="BE257" s="99"/>
      <c r="BF257" s="100"/>
      <c r="BG257" s="99"/>
      <c r="BH257" s="100"/>
    </row>
    <row r="258" spans="2:60" s="269" customFormat="1" x14ac:dyDescent="0.2">
      <c r="B258" s="99"/>
      <c r="C258" s="100"/>
      <c r="D258" s="99"/>
      <c r="E258" s="100"/>
      <c r="F258" s="99"/>
      <c r="G258" s="100"/>
      <c r="H258" s="99">
        <v>7</v>
      </c>
      <c r="I258" s="100">
        <v>1026</v>
      </c>
      <c r="J258" s="99">
        <v>7</v>
      </c>
      <c r="K258" s="100">
        <v>1026</v>
      </c>
      <c r="L258" s="99">
        <v>7</v>
      </c>
      <c r="M258" s="100">
        <v>1026</v>
      </c>
      <c r="N258" s="99">
        <v>7</v>
      </c>
      <c r="O258" s="100">
        <v>1026.0999999999999</v>
      </c>
      <c r="Q258" s="99"/>
      <c r="R258" s="100"/>
      <c r="S258" s="99"/>
      <c r="T258" s="100"/>
      <c r="U258" s="99"/>
      <c r="V258" s="100"/>
      <c r="W258" s="99">
        <v>7</v>
      </c>
      <c r="X258" s="100">
        <v>1025</v>
      </c>
      <c r="Y258" s="99">
        <v>7</v>
      </c>
      <c r="Z258" s="100">
        <v>1025</v>
      </c>
      <c r="AA258" s="99">
        <v>7</v>
      </c>
      <c r="AB258" s="100">
        <v>1025</v>
      </c>
      <c r="AC258" s="99">
        <v>7</v>
      </c>
      <c r="AD258" s="100">
        <v>1025.0999999999999</v>
      </c>
      <c r="AF258" s="99"/>
      <c r="AG258" s="100"/>
      <c r="AH258" s="99"/>
      <c r="AI258" s="100"/>
      <c r="AJ258" s="99"/>
      <c r="AK258" s="100"/>
      <c r="AL258" s="99">
        <v>7</v>
      </c>
      <c r="AM258" s="100">
        <v>1025.5</v>
      </c>
      <c r="AN258" s="99">
        <v>7</v>
      </c>
      <c r="AO258" s="100">
        <v>1025.5</v>
      </c>
      <c r="AP258" s="99">
        <v>7</v>
      </c>
      <c r="AQ258" s="100">
        <v>1025.5</v>
      </c>
      <c r="AR258" s="99">
        <v>7</v>
      </c>
      <c r="AS258" s="100">
        <v>1025.4000000000001</v>
      </c>
      <c r="AU258" s="99"/>
      <c r="AV258" s="100"/>
      <c r="AW258" s="99"/>
      <c r="AX258" s="100"/>
      <c r="AY258" s="99"/>
      <c r="AZ258" s="100"/>
      <c r="BA258" s="99"/>
      <c r="BB258" s="100"/>
      <c r="BC258" s="99"/>
      <c r="BD258" s="100"/>
      <c r="BE258" s="99"/>
      <c r="BF258" s="100"/>
      <c r="BG258" s="99"/>
      <c r="BH258" s="100"/>
    </row>
    <row r="259" spans="2:60" s="269" customFormat="1" x14ac:dyDescent="0.2">
      <c r="B259" s="99"/>
      <c r="C259" s="100"/>
      <c r="D259" s="99"/>
      <c r="E259" s="100"/>
      <c r="F259" s="99"/>
      <c r="G259" s="100"/>
      <c r="H259" s="99">
        <v>8</v>
      </c>
      <c r="I259" s="100">
        <v>1026</v>
      </c>
      <c r="J259" s="99">
        <v>8</v>
      </c>
      <c r="K259" s="100">
        <v>1026</v>
      </c>
      <c r="L259" s="99">
        <v>8</v>
      </c>
      <c r="M259" s="100">
        <v>1026</v>
      </c>
      <c r="N259" s="99"/>
      <c r="O259" s="100"/>
      <c r="Q259" s="99"/>
      <c r="R259" s="100"/>
      <c r="S259" s="99"/>
      <c r="T259" s="100"/>
      <c r="U259" s="99"/>
      <c r="V259" s="100"/>
      <c r="W259" s="99">
        <v>8</v>
      </c>
      <c r="X259" s="100">
        <v>1025</v>
      </c>
      <c r="Y259" s="99">
        <v>8</v>
      </c>
      <c r="Z259" s="100">
        <v>1025</v>
      </c>
      <c r="AA259" s="99">
        <v>8</v>
      </c>
      <c r="AB259" s="100">
        <v>1025</v>
      </c>
      <c r="AC259" s="99">
        <v>8</v>
      </c>
      <c r="AD259" s="100">
        <v>1025.0999999999999</v>
      </c>
      <c r="AF259" s="99"/>
      <c r="AG259" s="100"/>
      <c r="AH259" s="99"/>
      <c r="AI259" s="100"/>
      <c r="AJ259" s="99"/>
      <c r="AK259" s="100"/>
      <c r="AL259" s="99"/>
      <c r="AM259" s="100"/>
      <c r="AN259" s="99"/>
      <c r="AO259" s="100"/>
      <c r="AP259" s="99"/>
      <c r="AQ259" s="100"/>
      <c r="AR259" s="99"/>
      <c r="AS259" s="100"/>
      <c r="AU259" s="99"/>
      <c r="AV259" s="100"/>
      <c r="AW259" s="99"/>
      <c r="AX259" s="100"/>
      <c r="AY259" s="99"/>
      <c r="AZ259" s="100"/>
      <c r="BA259" s="99"/>
      <c r="BB259" s="100"/>
      <c r="BC259" s="99"/>
      <c r="BD259" s="100"/>
      <c r="BE259" s="99"/>
      <c r="BF259" s="100"/>
      <c r="BG259" s="99"/>
      <c r="BH259" s="100"/>
    </row>
    <row r="260" spans="2:60" s="269" customFormat="1" x14ac:dyDescent="0.2">
      <c r="B260" s="99"/>
      <c r="C260" s="100"/>
      <c r="D260" s="99"/>
      <c r="E260" s="100"/>
      <c r="F260" s="99"/>
      <c r="G260" s="100"/>
      <c r="H260" s="99">
        <v>9</v>
      </c>
      <c r="I260" s="100">
        <v>1026</v>
      </c>
      <c r="J260" s="99">
        <v>9</v>
      </c>
      <c r="K260" s="100">
        <v>1026</v>
      </c>
      <c r="L260" s="99">
        <v>9</v>
      </c>
      <c r="M260" s="100">
        <v>1026</v>
      </c>
      <c r="N260" s="99"/>
      <c r="O260" s="100"/>
      <c r="Q260" s="99"/>
      <c r="R260" s="100"/>
      <c r="S260" s="99"/>
      <c r="T260" s="100"/>
      <c r="U260" s="99"/>
      <c r="V260" s="100"/>
      <c r="W260" s="99">
        <v>9</v>
      </c>
      <c r="X260" s="100">
        <v>1025</v>
      </c>
      <c r="Y260" s="99">
        <v>9</v>
      </c>
      <c r="Z260" s="100">
        <v>1025</v>
      </c>
      <c r="AA260" s="99">
        <v>9</v>
      </c>
      <c r="AB260" s="100">
        <v>1025</v>
      </c>
      <c r="AC260" s="99"/>
      <c r="AD260" s="100"/>
      <c r="AF260" s="99"/>
      <c r="AG260" s="100"/>
      <c r="AH260" s="99"/>
      <c r="AI260" s="100"/>
      <c r="AJ260" s="99"/>
      <c r="AK260" s="100"/>
      <c r="AL260" s="99"/>
      <c r="AM260" s="100"/>
      <c r="AN260" s="99"/>
      <c r="AO260" s="100"/>
      <c r="AP260" s="99"/>
      <c r="AQ260" s="100"/>
      <c r="AR260" s="99"/>
      <c r="AS260" s="100"/>
      <c r="AU260" s="99"/>
      <c r="AV260" s="100"/>
      <c r="AW260" s="99"/>
      <c r="AX260" s="100"/>
      <c r="AY260" s="99"/>
      <c r="AZ260" s="100"/>
      <c r="BA260" s="99"/>
      <c r="BB260" s="100"/>
      <c r="BC260" s="99"/>
      <c r="BD260" s="100"/>
      <c r="BE260" s="99"/>
      <c r="BF260" s="100"/>
      <c r="BG260" s="99"/>
      <c r="BH260" s="100"/>
    </row>
    <row r="261" spans="2:60" s="269" customFormat="1" x14ac:dyDescent="0.2">
      <c r="B261" s="99"/>
      <c r="C261" s="100"/>
      <c r="D261" s="99"/>
      <c r="E261" s="100"/>
      <c r="F261" s="99"/>
      <c r="G261" s="100"/>
      <c r="H261" s="99">
        <v>10</v>
      </c>
      <c r="I261" s="100">
        <v>1026</v>
      </c>
      <c r="J261" s="99">
        <v>10</v>
      </c>
      <c r="K261" s="100">
        <v>1026</v>
      </c>
      <c r="L261" s="99"/>
      <c r="M261" s="100"/>
      <c r="N261" s="99"/>
      <c r="O261" s="100"/>
      <c r="Q261" s="99"/>
      <c r="R261" s="100"/>
      <c r="S261" s="99"/>
      <c r="T261" s="100"/>
      <c r="U261" s="99"/>
      <c r="V261" s="100"/>
      <c r="W261" s="99"/>
      <c r="X261" s="100"/>
      <c r="Y261" s="99"/>
      <c r="Z261" s="100"/>
      <c r="AA261" s="99"/>
      <c r="AB261" s="100"/>
      <c r="AC261" s="99"/>
      <c r="AD261" s="100"/>
      <c r="AF261" s="99"/>
      <c r="AG261" s="100"/>
      <c r="AH261" s="99"/>
      <c r="AI261" s="100"/>
      <c r="AJ261" s="99"/>
      <c r="AK261" s="100"/>
      <c r="AL261" s="99"/>
      <c r="AM261" s="100"/>
      <c r="AN261" s="99"/>
      <c r="AO261" s="100"/>
      <c r="AP261" s="99"/>
      <c r="AQ261" s="100"/>
      <c r="AR261" s="99"/>
      <c r="AS261" s="100"/>
      <c r="AU261" s="99"/>
      <c r="AV261" s="100"/>
      <c r="AW261" s="99"/>
      <c r="AX261" s="100"/>
      <c r="AY261" s="99"/>
      <c r="AZ261" s="100"/>
      <c r="BA261" s="99"/>
      <c r="BB261" s="100"/>
      <c r="BC261" s="99"/>
      <c r="BD261" s="100"/>
      <c r="BE261" s="99"/>
      <c r="BF261" s="100"/>
      <c r="BG261" s="99"/>
      <c r="BH261" s="100"/>
    </row>
    <row r="262" spans="2:60" s="269" customFormat="1" x14ac:dyDescent="0.2">
      <c r="B262" s="99"/>
      <c r="C262" s="100"/>
      <c r="D262" s="99"/>
      <c r="E262" s="100"/>
      <c r="F262" s="99"/>
      <c r="G262" s="100"/>
      <c r="H262" s="99">
        <v>11</v>
      </c>
      <c r="I262" s="100">
        <v>1026</v>
      </c>
      <c r="J262" s="99"/>
      <c r="K262" s="100"/>
      <c r="L262" s="99"/>
      <c r="M262" s="100"/>
      <c r="N262" s="99"/>
      <c r="O262" s="100"/>
      <c r="Q262" s="99"/>
      <c r="R262" s="100"/>
      <c r="S262" s="99"/>
      <c r="T262" s="100"/>
      <c r="U262" s="99"/>
      <c r="V262" s="100"/>
      <c r="W262" s="99"/>
      <c r="X262" s="100"/>
      <c r="Y262" s="99"/>
      <c r="Z262" s="100"/>
      <c r="AA262" s="99"/>
      <c r="AB262" s="100"/>
      <c r="AC262" s="99"/>
      <c r="AD262" s="100"/>
      <c r="AF262" s="99"/>
      <c r="AG262" s="100"/>
      <c r="AH262" s="99"/>
      <c r="AI262" s="100"/>
      <c r="AJ262" s="99"/>
      <c r="AK262" s="100"/>
      <c r="AL262" s="99"/>
      <c r="AM262" s="100"/>
      <c r="AN262" s="99"/>
      <c r="AO262" s="100"/>
      <c r="AP262" s="99"/>
      <c r="AQ262" s="100"/>
      <c r="AR262" s="99"/>
      <c r="AS262" s="100"/>
      <c r="AU262" s="99"/>
      <c r="AV262" s="100"/>
      <c r="AW262" s="99"/>
      <c r="AX262" s="100"/>
      <c r="AY262" s="99"/>
      <c r="AZ262" s="100"/>
      <c r="BA262" s="99"/>
      <c r="BB262" s="100"/>
      <c r="BC262" s="99"/>
      <c r="BD262" s="100"/>
      <c r="BE262" s="99"/>
      <c r="BF262" s="100"/>
      <c r="BG262" s="99"/>
      <c r="BH262" s="100"/>
    </row>
    <row r="263" spans="2:60" s="269" customFormat="1" x14ac:dyDescent="0.2">
      <c r="B263" s="99"/>
      <c r="C263" s="100"/>
      <c r="D263" s="99"/>
      <c r="E263" s="100"/>
      <c r="F263" s="99"/>
      <c r="G263" s="100"/>
      <c r="H263" s="99">
        <v>12</v>
      </c>
      <c r="I263" s="100">
        <v>1026.0999999999999</v>
      </c>
      <c r="J263" s="99"/>
      <c r="K263" s="100"/>
      <c r="L263" s="99"/>
      <c r="M263" s="100"/>
      <c r="N263" s="99"/>
      <c r="O263" s="100"/>
      <c r="Q263" s="99"/>
      <c r="R263" s="100"/>
      <c r="S263" s="99"/>
      <c r="T263" s="100"/>
      <c r="U263" s="99"/>
      <c r="V263" s="100"/>
      <c r="W263" s="99"/>
      <c r="X263" s="100"/>
      <c r="Y263" s="99"/>
      <c r="Z263" s="100"/>
      <c r="AA263" s="99"/>
      <c r="AB263" s="100"/>
      <c r="AC263" s="99"/>
      <c r="AD263" s="100"/>
      <c r="AF263" s="99"/>
      <c r="AG263" s="100"/>
      <c r="AH263" s="99"/>
      <c r="AI263" s="100"/>
      <c r="AJ263" s="99"/>
      <c r="AK263" s="100"/>
      <c r="AL263" s="99"/>
      <c r="AM263" s="100"/>
      <c r="AN263" s="99"/>
      <c r="AO263" s="100"/>
      <c r="AP263" s="99"/>
      <c r="AQ263" s="100"/>
      <c r="AR263" s="99"/>
      <c r="AS263" s="100"/>
      <c r="AU263" s="99"/>
      <c r="AV263" s="100"/>
      <c r="AW263" s="99"/>
      <c r="AX263" s="100"/>
      <c r="AY263" s="99"/>
      <c r="AZ263" s="100"/>
      <c r="BA263" s="99"/>
      <c r="BB263" s="100"/>
      <c r="BC263" s="99"/>
      <c r="BD263" s="100"/>
      <c r="BE263" s="99"/>
      <c r="BF263" s="100"/>
      <c r="BG263" s="99"/>
      <c r="BH263" s="100"/>
    </row>
    <row r="264" spans="2:60" s="269" customFormat="1" x14ac:dyDescent="0.2">
      <c r="B264" s="99"/>
      <c r="C264" s="100"/>
      <c r="D264" s="99"/>
      <c r="E264" s="100"/>
      <c r="F264" s="99"/>
      <c r="G264" s="100"/>
      <c r="H264" s="99"/>
      <c r="I264" s="100"/>
      <c r="J264" s="99"/>
      <c r="K264" s="100"/>
      <c r="L264" s="99"/>
      <c r="M264" s="100"/>
      <c r="N264" s="99"/>
      <c r="O264" s="100"/>
      <c r="Q264" s="99"/>
      <c r="R264" s="100"/>
      <c r="S264" s="99"/>
      <c r="T264" s="100"/>
      <c r="U264" s="99"/>
      <c r="V264" s="100"/>
      <c r="W264" s="99"/>
      <c r="X264" s="100"/>
      <c r="Y264" s="99"/>
      <c r="Z264" s="100"/>
      <c r="AA264" s="99"/>
      <c r="AB264" s="100"/>
      <c r="AC264" s="99"/>
      <c r="AD264" s="100"/>
      <c r="AF264" s="99"/>
      <c r="AG264" s="100"/>
      <c r="AH264" s="99"/>
      <c r="AI264" s="100"/>
      <c r="AJ264" s="99"/>
      <c r="AK264" s="100"/>
      <c r="AL264" s="99"/>
      <c r="AM264" s="100"/>
      <c r="AN264" s="99"/>
      <c r="AO264" s="100"/>
      <c r="AP264" s="99"/>
      <c r="AQ264" s="100"/>
      <c r="AR264" s="99"/>
      <c r="AS264" s="100"/>
      <c r="AU264" s="99"/>
      <c r="AV264" s="100"/>
      <c r="AW264" s="99"/>
      <c r="AX264" s="100"/>
      <c r="AY264" s="99"/>
      <c r="AZ264" s="100"/>
      <c r="BA264" s="99"/>
      <c r="BB264" s="100"/>
      <c r="BC264" s="99"/>
      <c r="BD264" s="100"/>
      <c r="BE264" s="99"/>
      <c r="BF264" s="100"/>
      <c r="BG264" s="99"/>
      <c r="BH264" s="100"/>
    </row>
    <row r="265" spans="2:60" s="269" customFormat="1" x14ac:dyDescent="0.2">
      <c r="B265" s="99"/>
      <c r="C265" s="100"/>
      <c r="D265" s="99"/>
      <c r="E265" s="100"/>
      <c r="F265" s="99"/>
      <c r="G265" s="100"/>
      <c r="H265" s="99"/>
      <c r="I265" s="100"/>
      <c r="J265" s="99"/>
      <c r="K265" s="100"/>
      <c r="L265" s="99"/>
      <c r="M265" s="100"/>
      <c r="N265" s="99"/>
      <c r="O265" s="100"/>
      <c r="Q265" s="99"/>
      <c r="R265" s="100"/>
      <c r="S265" s="99"/>
      <c r="T265" s="100"/>
      <c r="U265" s="99"/>
      <c r="V265" s="100"/>
      <c r="W265" s="99"/>
      <c r="X265" s="100"/>
      <c r="Y265" s="99"/>
      <c r="Z265" s="100"/>
      <c r="AA265" s="99"/>
      <c r="AB265" s="100"/>
      <c r="AC265" s="99"/>
      <c r="AD265" s="100"/>
      <c r="AF265" s="99"/>
      <c r="AG265" s="100"/>
      <c r="AH265" s="99"/>
      <c r="AI265" s="100"/>
      <c r="AJ265" s="99"/>
      <c r="AK265" s="100"/>
      <c r="AL265" s="99"/>
      <c r="AM265" s="100"/>
      <c r="AN265" s="99"/>
      <c r="AO265" s="100"/>
      <c r="AP265" s="99"/>
      <c r="AQ265" s="100"/>
      <c r="AR265" s="99"/>
      <c r="AS265" s="100"/>
      <c r="AU265" s="99"/>
      <c r="AV265" s="100"/>
      <c r="AW265" s="99"/>
      <c r="AX265" s="100"/>
      <c r="AY265" s="99"/>
      <c r="AZ265" s="100"/>
      <c r="BA265" s="99"/>
      <c r="BB265" s="100"/>
      <c r="BC265" s="99"/>
      <c r="BD265" s="100"/>
      <c r="BE265" s="99"/>
      <c r="BF265" s="100"/>
      <c r="BG265" s="99"/>
      <c r="BH265" s="100"/>
    </row>
    <row r="266" spans="2:60" s="269" customFormat="1" x14ac:dyDescent="0.2">
      <c r="B266" s="99"/>
      <c r="C266" s="100"/>
      <c r="D266" s="99"/>
      <c r="E266" s="100"/>
      <c r="F266" s="99"/>
      <c r="G266" s="100"/>
      <c r="H266" s="99"/>
      <c r="I266" s="100"/>
      <c r="J266" s="99"/>
      <c r="K266" s="100"/>
      <c r="L266" s="99"/>
      <c r="M266" s="100"/>
      <c r="N266" s="99"/>
      <c r="O266" s="100"/>
      <c r="Q266" s="99"/>
      <c r="R266" s="100"/>
      <c r="S266" s="99"/>
      <c r="T266" s="100"/>
      <c r="U266" s="99"/>
      <c r="V266" s="100"/>
      <c r="W266" s="99"/>
      <c r="X266" s="100"/>
      <c r="Y266" s="99"/>
      <c r="Z266" s="100"/>
      <c r="AA266" s="99"/>
      <c r="AB266" s="100"/>
      <c r="AC266" s="99"/>
      <c r="AD266" s="100"/>
      <c r="AF266" s="99"/>
      <c r="AG266" s="100"/>
      <c r="AH266" s="99"/>
      <c r="AI266" s="100"/>
      <c r="AJ266" s="99"/>
      <c r="AK266" s="100"/>
      <c r="AL266" s="99"/>
      <c r="AM266" s="100"/>
      <c r="AN266" s="99"/>
      <c r="AO266" s="100"/>
      <c r="AP266" s="99"/>
      <c r="AQ266" s="100"/>
      <c r="AR266" s="99"/>
      <c r="AS266" s="100"/>
      <c r="AU266" s="99"/>
      <c r="AV266" s="100"/>
      <c r="AW266" s="99"/>
      <c r="AX266" s="100"/>
      <c r="AY266" s="99"/>
      <c r="AZ266" s="100"/>
      <c r="BA266" s="99"/>
      <c r="BB266" s="100"/>
      <c r="BC266" s="99"/>
      <c r="BD266" s="100"/>
      <c r="BE266" s="99"/>
      <c r="BF266" s="100"/>
      <c r="BG266" s="99"/>
      <c r="BH266" s="100"/>
    </row>
    <row r="267" spans="2:60" s="269" customFormat="1" x14ac:dyDescent="0.2">
      <c r="B267" s="99"/>
      <c r="C267" s="100"/>
      <c r="D267" s="99"/>
      <c r="E267" s="100"/>
      <c r="F267" s="99"/>
      <c r="G267" s="100"/>
      <c r="H267" s="99"/>
      <c r="I267" s="100"/>
      <c r="J267" s="99"/>
      <c r="K267" s="100"/>
      <c r="L267" s="99"/>
      <c r="M267" s="100"/>
      <c r="N267" s="99"/>
      <c r="O267" s="100"/>
      <c r="Q267" s="99"/>
      <c r="R267" s="100"/>
      <c r="S267" s="99"/>
      <c r="T267" s="100"/>
      <c r="U267" s="99"/>
      <c r="V267" s="100"/>
      <c r="W267" s="99"/>
      <c r="X267" s="100"/>
      <c r="Y267" s="99"/>
      <c r="Z267" s="100"/>
      <c r="AA267" s="99"/>
      <c r="AB267" s="100"/>
      <c r="AC267" s="99"/>
      <c r="AD267" s="100"/>
      <c r="AF267" s="99"/>
      <c r="AG267" s="100"/>
      <c r="AH267" s="99"/>
      <c r="AI267" s="100"/>
      <c r="AJ267" s="99"/>
      <c r="AK267" s="100"/>
      <c r="AL267" s="99"/>
      <c r="AM267" s="100"/>
      <c r="AN267" s="99"/>
      <c r="AO267" s="100"/>
      <c r="AP267" s="99"/>
      <c r="AQ267" s="100"/>
      <c r="AR267" s="99"/>
      <c r="AS267" s="100"/>
      <c r="AU267" s="99"/>
      <c r="AV267" s="100"/>
      <c r="AW267" s="99"/>
      <c r="AX267" s="100"/>
      <c r="AY267" s="99"/>
      <c r="AZ267" s="100"/>
      <c r="BA267" s="99"/>
      <c r="BB267" s="100"/>
      <c r="BC267" s="99"/>
      <c r="BD267" s="100"/>
      <c r="BE267" s="99"/>
      <c r="BF267" s="100"/>
      <c r="BG267" s="99"/>
      <c r="BH267" s="100"/>
    </row>
    <row r="268" spans="2:60" s="269" customFormat="1" x14ac:dyDescent="0.2">
      <c r="B268" s="99"/>
      <c r="C268" s="100"/>
      <c r="D268" s="99"/>
      <c r="E268" s="100"/>
      <c r="F268" s="99"/>
      <c r="G268" s="100"/>
      <c r="H268" s="99"/>
      <c r="I268" s="100"/>
      <c r="J268" s="99"/>
      <c r="K268" s="100"/>
      <c r="L268" s="99"/>
      <c r="M268" s="100"/>
      <c r="N268" s="99"/>
      <c r="O268" s="100"/>
      <c r="Q268" s="99"/>
      <c r="R268" s="100"/>
      <c r="S268" s="99"/>
      <c r="T268" s="100"/>
      <c r="U268" s="99"/>
      <c r="V268" s="100"/>
      <c r="W268" s="99"/>
      <c r="X268" s="100"/>
      <c r="Y268" s="99"/>
      <c r="Z268" s="100"/>
      <c r="AA268" s="99"/>
      <c r="AB268" s="100"/>
      <c r="AC268" s="99"/>
      <c r="AD268" s="100"/>
      <c r="AF268" s="99"/>
      <c r="AG268" s="100"/>
      <c r="AH268" s="99"/>
      <c r="AI268" s="100"/>
      <c r="AJ268" s="99"/>
      <c r="AK268" s="100"/>
      <c r="AL268" s="99"/>
      <c r="AM268" s="100"/>
      <c r="AN268" s="99"/>
      <c r="AO268" s="100"/>
      <c r="AP268" s="99"/>
      <c r="AQ268" s="100"/>
      <c r="AR268" s="99"/>
      <c r="AS268" s="100"/>
      <c r="AU268" s="99"/>
      <c r="AV268" s="100"/>
      <c r="AW268" s="99"/>
      <c r="AX268" s="100"/>
      <c r="AY268" s="99"/>
      <c r="AZ268" s="100"/>
      <c r="BA268" s="99"/>
      <c r="BB268" s="100"/>
      <c r="BC268" s="99"/>
      <c r="BD268" s="100"/>
      <c r="BE268" s="99"/>
      <c r="BF268" s="100"/>
      <c r="BG268" s="99"/>
      <c r="BH268" s="100"/>
    </row>
    <row r="269" spans="2:60" s="269" customFormat="1" x14ac:dyDescent="0.2">
      <c r="B269" s="99"/>
      <c r="C269" s="100"/>
      <c r="D269" s="99"/>
      <c r="E269" s="100"/>
      <c r="F269" s="99"/>
      <c r="G269" s="100"/>
      <c r="H269" s="99"/>
      <c r="I269" s="100"/>
      <c r="J269" s="99"/>
      <c r="K269" s="100"/>
      <c r="L269" s="99"/>
      <c r="M269" s="100"/>
      <c r="N269" s="99"/>
      <c r="O269" s="100"/>
      <c r="Q269" s="99"/>
      <c r="R269" s="100"/>
      <c r="S269" s="99"/>
      <c r="T269" s="100"/>
      <c r="U269" s="99"/>
      <c r="V269" s="100"/>
      <c r="W269" s="99"/>
      <c r="X269" s="100"/>
      <c r="Y269" s="99"/>
      <c r="Z269" s="100"/>
      <c r="AA269" s="99"/>
      <c r="AB269" s="100"/>
      <c r="AC269" s="99"/>
      <c r="AD269" s="100"/>
      <c r="AF269" s="99"/>
      <c r="AG269" s="100"/>
      <c r="AH269" s="99"/>
      <c r="AI269" s="100"/>
      <c r="AJ269" s="99"/>
      <c r="AK269" s="100"/>
      <c r="AL269" s="99"/>
      <c r="AM269" s="100"/>
      <c r="AN269" s="99"/>
      <c r="AO269" s="100"/>
      <c r="AP269" s="99"/>
      <c r="AQ269" s="100"/>
      <c r="AR269" s="99"/>
      <c r="AS269" s="100"/>
      <c r="AU269" s="99"/>
      <c r="AV269" s="100"/>
      <c r="AW269" s="99"/>
      <c r="AX269" s="100"/>
      <c r="AY269" s="99"/>
      <c r="AZ269" s="100"/>
      <c r="BA269" s="99"/>
      <c r="BB269" s="100"/>
      <c r="BC269" s="99"/>
      <c r="BD269" s="100"/>
      <c r="BE269" s="99"/>
      <c r="BF269" s="100"/>
      <c r="BG269" s="99"/>
      <c r="BH269" s="100"/>
    </row>
    <row r="270" spans="2:60" s="269" customFormat="1" x14ac:dyDescent="0.2">
      <c r="B270" s="99"/>
      <c r="C270" s="100"/>
      <c r="D270" s="99"/>
      <c r="E270" s="100"/>
      <c r="F270" s="99"/>
      <c r="G270" s="100"/>
      <c r="H270" s="99"/>
      <c r="I270" s="100"/>
      <c r="J270" s="99"/>
      <c r="K270" s="100"/>
      <c r="L270" s="99"/>
      <c r="M270" s="100"/>
      <c r="N270" s="99"/>
      <c r="O270" s="100"/>
      <c r="Q270" s="99"/>
      <c r="R270" s="100"/>
      <c r="S270" s="99"/>
      <c r="T270" s="100"/>
      <c r="U270" s="99"/>
      <c r="V270" s="100"/>
      <c r="W270" s="99"/>
      <c r="X270" s="100"/>
      <c r="Y270" s="99"/>
      <c r="Z270" s="100"/>
      <c r="AA270" s="99"/>
      <c r="AB270" s="100"/>
      <c r="AC270" s="99"/>
      <c r="AD270" s="100"/>
      <c r="AF270" s="99"/>
      <c r="AG270" s="100"/>
      <c r="AH270" s="99"/>
      <c r="AI270" s="100"/>
      <c r="AJ270" s="99"/>
      <c r="AK270" s="100"/>
      <c r="AL270" s="99"/>
      <c r="AM270" s="100"/>
      <c r="AN270" s="99"/>
      <c r="AO270" s="100"/>
      <c r="AP270" s="99"/>
      <c r="AQ270" s="100"/>
      <c r="AR270" s="99"/>
      <c r="AS270" s="100"/>
      <c r="AU270" s="99"/>
      <c r="AV270" s="100"/>
      <c r="AW270" s="99"/>
      <c r="AX270" s="100"/>
      <c r="AY270" s="99"/>
      <c r="AZ270" s="100"/>
      <c r="BA270" s="99"/>
      <c r="BB270" s="100"/>
      <c r="BC270" s="99"/>
      <c r="BD270" s="100"/>
      <c r="BE270" s="99"/>
      <c r="BF270" s="100"/>
      <c r="BG270" s="99"/>
      <c r="BH270" s="100"/>
    </row>
    <row r="271" spans="2:60" s="269" customFormat="1" x14ac:dyDescent="0.2">
      <c r="B271" s="99"/>
      <c r="C271" s="100"/>
      <c r="D271" s="99"/>
      <c r="E271" s="100"/>
      <c r="F271" s="99"/>
      <c r="G271" s="100"/>
      <c r="H271" s="99"/>
      <c r="I271" s="100"/>
      <c r="J271" s="99"/>
      <c r="K271" s="100"/>
      <c r="L271" s="99"/>
      <c r="M271" s="100"/>
      <c r="N271" s="99"/>
      <c r="O271" s="100"/>
      <c r="Q271" s="99"/>
      <c r="R271" s="100"/>
      <c r="S271" s="99"/>
      <c r="T271" s="100"/>
      <c r="U271" s="99"/>
      <c r="V271" s="100"/>
      <c r="W271" s="99"/>
      <c r="X271" s="100"/>
      <c r="Y271" s="99"/>
      <c r="Z271" s="100"/>
      <c r="AA271" s="99"/>
      <c r="AB271" s="100"/>
      <c r="AC271" s="99"/>
      <c r="AD271" s="100"/>
      <c r="AF271" s="99"/>
      <c r="AG271" s="100"/>
      <c r="AH271" s="99"/>
      <c r="AI271" s="100"/>
      <c r="AJ271" s="99"/>
      <c r="AK271" s="100"/>
      <c r="AL271" s="99"/>
      <c r="AM271" s="100"/>
      <c r="AN271" s="99"/>
      <c r="AO271" s="100"/>
      <c r="AP271" s="99"/>
      <c r="AQ271" s="100"/>
      <c r="AR271" s="99"/>
      <c r="AS271" s="100"/>
      <c r="AU271" s="99"/>
      <c r="AV271" s="100"/>
      <c r="AW271" s="99"/>
      <c r="AX271" s="100"/>
      <c r="AY271" s="99"/>
      <c r="AZ271" s="100"/>
      <c r="BA271" s="99"/>
      <c r="BB271" s="100"/>
      <c r="BC271" s="99"/>
      <c r="BD271" s="100"/>
      <c r="BE271" s="99"/>
      <c r="BF271" s="100"/>
      <c r="BG271" s="99"/>
      <c r="BH271" s="100"/>
    </row>
    <row r="272" spans="2:60" s="269" customFormat="1" x14ac:dyDescent="0.2">
      <c r="B272" s="99"/>
      <c r="C272" s="100"/>
      <c r="D272" s="99"/>
      <c r="E272" s="100"/>
      <c r="F272" s="99"/>
      <c r="G272" s="100"/>
      <c r="H272" s="99"/>
      <c r="I272" s="100"/>
      <c r="J272" s="99"/>
      <c r="K272" s="100"/>
      <c r="L272" s="99"/>
      <c r="M272" s="100"/>
      <c r="N272" s="99"/>
      <c r="O272" s="100"/>
      <c r="Q272" s="99"/>
      <c r="R272" s="100"/>
      <c r="S272" s="99"/>
      <c r="T272" s="100"/>
      <c r="U272" s="99"/>
      <c r="V272" s="100"/>
      <c r="W272" s="99"/>
      <c r="X272" s="100"/>
      <c r="Y272" s="99"/>
      <c r="Z272" s="100"/>
      <c r="AA272" s="99"/>
      <c r="AB272" s="100"/>
      <c r="AC272" s="99"/>
      <c r="AD272" s="100"/>
      <c r="AF272" s="99"/>
      <c r="AG272" s="100"/>
      <c r="AH272" s="99"/>
      <c r="AI272" s="100"/>
      <c r="AJ272" s="99"/>
      <c r="AK272" s="100"/>
      <c r="AL272" s="99"/>
      <c r="AM272" s="100"/>
      <c r="AN272" s="99"/>
      <c r="AO272" s="100"/>
      <c r="AP272" s="99"/>
      <c r="AQ272" s="100"/>
      <c r="AR272" s="99"/>
      <c r="AS272" s="100"/>
      <c r="AU272" s="99"/>
      <c r="AV272" s="100"/>
      <c r="AW272" s="99"/>
      <c r="AX272" s="100"/>
      <c r="AY272" s="99"/>
      <c r="AZ272" s="100"/>
      <c r="BA272" s="99"/>
      <c r="BB272" s="100"/>
      <c r="BC272" s="99"/>
      <c r="BD272" s="100"/>
      <c r="BE272" s="99"/>
      <c r="BF272" s="100"/>
      <c r="BG272" s="99"/>
      <c r="BH272" s="100"/>
    </row>
    <row r="273" spans="2:60" s="269" customFormat="1" x14ac:dyDescent="0.2">
      <c r="B273" s="99"/>
      <c r="C273" s="100"/>
      <c r="D273" s="99"/>
      <c r="E273" s="100"/>
      <c r="F273" s="99"/>
      <c r="G273" s="100"/>
      <c r="H273" s="99"/>
      <c r="I273" s="100"/>
      <c r="J273" s="99"/>
      <c r="K273" s="100"/>
      <c r="L273" s="99"/>
      <c r="M273" s="100"/>
      <c r="N273" s="99"/>
      <c r="O273" s="100"/>
      <c r="Q273" s="99"/>
      <c r="R273" s="100"/>
      <c r="S273" s="99"/>
      <c r="T273" s="100"/>
      <c r="U273" s="99"/>
      <c r="V273" s="100"/>
      <c r="W273" s="99"/>
      <c r="X273" s="100"/>
      <c r="Y273" s="99"/>
      <c r="Z273" s="100"/>
      <c r="AA273" s="99"/>
      <c r="AB273" s="100"/>
      <c r="AC273" s="99"/>
      <c r="AD273" s="100"/>
      <c r="AF273" s="99"/>
      <c r="AG273" s="100"/>
      <c r="AH273" s="99"/>
      <c r="AI273" s="100"/>
      <c r="AJ273" s="99"/>
      <c r="AK273" s="100"/>
      <c r="AL273" s="99"/>
      <c r="AM273" s="100"/>
      <c r="AN273" s="99"/>
      <c r="AO273" s="100"/>
      <c r="AP273" s="99"/>
      <c r="AQ273" s="100"/>
      <c r="AR273" s="99"/>
      <c r="AS273" s="100"/>
      <c r="AU273" s="99"/>
      <c r="AV273" s="100"/>
      <c r="AW273" s="99"/>
      <c r="AX273" s="100"/>
      <c r="AY273" s="99"/>
      <c r="AZ273" s="100"/>
      <c r="BA273" s="99"/>
      <c r="BB273" s="100"/>
      <c r="BC273" s="99"/>
      <c r="BD273" s="100"/>
      <c r="BE273" s="99"/>
      <c r="BF273" s="100"/>
      <c r="BG273" s="99"/>
      <c r="BH273" s="100"/>
    </row>
    <row r="274" spans="2:60" s="269" customFormat="1" x14ac:dyDescent="0.2">
      <c r="B274" s="99"/>
      <c r="C274" s="100"/>
      <c r="D274" s="99"/>
      <c r="E274" s="100"/>
      <c r="F274" s="99"/>
      <c r="G274" s="100"/>
      <c r="H274" s="99"/>
      <c r="I274" s="100"/>
      <c r="J274" s="99"/>
      <c r="K274" s="100"/>
      <c r="L274" s="99"/>
      <c r="M274" s="100"/>
      <c r="N274" s="99"/>
      <c r="O274" s="100"/>
      <c r="Q274" s="99"/>
      <c r="R274" s="100"/>
      <c r="S274" s="99"/>
      <c r="T274" s="100"/>
      <c r="U274" s="99"/>
      <c r="V274" s="100"/>
      <c r="W274" s="99"/>
      <c r="X274" s="100"/>
      <c r="Y274" s="99"/>
      <c r="Z274" s="100"/>
      <c r="AA274" s="99"/>
      <c r="AB274" s="100"/>
      <c r="AC274" s="99"/>
      <c r="AD274" s="100"/>
      <c r="AF274" s="99"/>
      <c r="AG274" s="100"/>
      <c r="AH274" s="99"/>
      <c r="AI274" s="100"/>
      <c r="AJ274" s="99"/>
      <c r="AK274" s="100"/>
      <c r="AL274" s="99"/>
      <c r="AM274" s="100"/>
      <c r="AN274" s="99"/>
      <c r="AO274" s="100"/>
      <c r="AP274" s="99"/>
      <c r="AQ274" s="100"/>
      <c r="AR274" s="99"/>
      <c r="AS274" s="100"/>
      <c r="AU274" s="99"/>
      <c r="AV274" s="100"/>
      <c r="AW274" s="99"/>
      <c r="AX274" s="100"/>
      <c r="AY274" s="99"/>
      <c r="AZ274" s="100"/>
      <c r="BA274" s="99"/>
      <c r="BB274" s="100"/>
      <c r="BC274" s="99"/>
      <c r="BD274" s="100"/>
      <c r="BE274" s="99"/>
      <c r="BF274" s="100"/>
      <c r="BG274" s="99"/>
      <c r="BH274" s="100"/>
    </row>
    <row r="275" spans="2:60" s="269" customFormat="1" x14ac:dyDescent="0.2">
      <c r="B275" s="99"/>
      <c r="C275" s="100"/>
      <c r="D275" s="99"/>
      <c r="E275" s="100"/>
      <c r="F275" s="99"/>
      <c r="G275" s="100"/>
      <c r="H275" s="99"/>
      <c r="I275" s="100"/>
      <c r="J275" s="99"/>
      <c r="K275" s="100"/>
      <c r="L275" s="99"/>
      <c r="M275" s="100"/>
      <c r="N275" s="99"/>
      <c r="O275" s="100"/>
      <c r="Q275" s="99"/>
      <c r="R275" s="100"/>
      <c r="S275" s="99"/>
      <c r="T275" s="100"/>
      <c r="U275" s="99"/>
      <c r="V275" s="100"/>
      <c r="W275" s="99"/>
      <c r="X275" s="100"/>
      <c r="Y275" s="99"/>
      <c r="Z275" s="100"/>
      <c r="AA275" s="99"/>
      <c r="AB275" s="100"/>
      <c r="AC275" s="99"/>
      <c r="AD275" s="100"/>
      <c r="AF275" s="99"/>
      <c r="AG275" s="100"/>
      <c r="AH275" s="99"/>
      <c r="AI275" s="100"/>
      <c r="AJ275" s="99"/>
      <c r="AK275" s="100"/>
      <c r="AL275" s="99"/>
      <c r="AM275" s="100"/>
      <c r="AN275" s="99"/>
      <c r="AO275" s="100"/>
      <c r="AP275" s="99"/>
      <c r="AQ275" s="100"/>
      <c r="AR275" s="99"/>
      <c r="AS275" s="100"/>
      <c r="AU275" s="99"/>
      <c r="AV275" s="100"/>
      <c r="AW275" s="99"/>
      <c r="AX275" s="100"/>
      <c r="AY275" s="99"/>
      <c r="AZ275" s="100"/>
      <c r="BA275" s="99"/>
      <c r="BB275" s="100"/>
      <c r="BC275" s="99"/>
      <c r="BD275" s="100"/>
      <c r="BE275" s="99"/>
      <c r="BF275" s="100"/>
      <c r="BG275" s="99"/>
      <c r="BH275" s="100"/>
    </row>
    <row r="276" spans="2:60" s="269" customFormat="1" x14ac:dyDescent="0.2"/>
    <row r="277" spans="2:60" s="269" customFormat="1" x14ac:dyDescent="0.2"/>
    <row r="278" spans="2:60" s="269" customFormat="1" x14ac:dyDescent="0.2"/>
    <row r="279" spans="2:60" s="269" customFormat="1" x14ac:dyDescent="0.2"/>
    <row r="280" spans="2:60" s="269" customFormat="1" x14ac:dyDescent="0.2"/>
    <row r="281" spans="2:60" s="269" customFormat="1" x14ac:dyDescent="0.2"/>
    <row r="282" spans="2:60" s="269" customFormat="1" x14ac:dyDescent="0.2"/>
    <row r="283" spans="2:60" s="269" customFormat="1" x14ac:dyDescent="0.2"/>
    <row r="284" spans="2:60" s="269" customFormat="1" x14ac:dyDescent="0.2"/>
    <row r="285" spans="2:60" s="269" customFormat="1" x14ac:dyDescent="0.2"/>
    <row r="286" spans="2:60" s="269" customFormat="1" x14ac:dyDescent="0.2"/>
    <row r="287" spans="2:60" s="269" customFormat="1" x14ac:dyDescent="0.2"/>
    <row r="288" spans="2:60" s="269" customFormat="1" x14ac:dyDescent="0.2"/>
    <row r="289" s="269" customFormat="1" x14ac:dyDescent="0.2"/>
    <row r="290" s="269" customFormat="1" x14ac:dyDescent="0.2"/>
    <row r="291" s="269" customFormat="1" x14ac:dyDescent="0.2"/>
    <row r="292" s="269" customFormat="1" x14ac:dyDescent="0.2"/>
    <row r="293" s="269" customFormat="1" x14ac:dyDescent="0.2"/>
    <row r="294" s="269" customFormat="1" x14ac:dyDescent="0.2"/>
    <row r="295" s="269" customFormat="1" x14ac:dyDescent="0.2"/>
    <row r="296" s="269" customFormat="1" x14ac:dyDescent="0.2"/>
    <row r="297" s="269" customFormat="1" x14ac:dyDescent="0.2"/>
    <row r="298" s="269" customFormat="1" x14ac:dyDescent="0.2"/>
    <row r="299" s="269" customFormat="1" x14ac:dyDescent="0.2"/>
    <row r="300" s="269" customFormat="1" x14ac:dyDescent="0.2"/>
    <row r="301" s="269" customFormat="1" x14ac:dyDescent="0.2"/>
    <row r="302" s="269" customFormat="1" x14ac:dyDescent="0.2"/>
    <row r="303" s="269" customFormat="1" x14ac:dyDescent="0.2"/>
    <row r="304" s="269" customFormat="1" x14ac:dyDescent="0.2"/>
    <row r="305" spans="2:60" s="269" customFormat="1" x14ac:dyDescent="0.2"/>
    <row r="306" spans="2:60" s="269" customFormat="1" x14ac:dyDescent="0.2">
      <c r="B306" s="438" t="s">
        <v>266</v>
      </c>
      <c r="C306" s="438"/>
      <c r="D306" s="438"/>
      <c r="E306" s="438"/>
      <c r="F306" s="438"/>
      <c r="G306" s="438"/>
      <c r="H306" s="438"/>
      <c r="I306" s="438"/>
      <c r="J306" s="438"/>
      <c r="K306" s="438"/>
      <c r="L306" s="438"/>
      <c r="M306" s="438"/>
      <c r="N306" s="438"/>
      <c r="O306" s="438"/>
      <c r="P306" s="270"/>
      <c r="Q306" s="438" t="s">
        <v>267</v>
      </c>
      <c r="R306" s="438"/>
      <c r="S306" s="438"/>
      <c r="T306" s="438"/>
      <c r="U306" s="438"/>
      <c r="V306" s="438"/>
      <c r="W306" s="438"/>
      <c r="X306" s="438"/>
      <c r="Y306" s="438"/>
      <c r="Z306" s="438"/>
      <c r="AA306" s="438"/>
      <c r="AB306" s="438"/>
      <c r="AC306" s="438"/>
      <c r="AD306" s="438"/>
      <c r="AE306" s="270"/>
      <c r="AF306" s="284" t="s">
        <v>268</v>
      </c>
      <c r="AG306" s="284"/>
      <c r="AH306" s="284"/>
      <c r="AI306" s="284"/>
      <c r="AJ306" s="284"/>
      <c r="AK306" s="284"/>
      <c r="AL306" s="284"/>
      <c r="AM306" s="284"/>
      <c r="AN306" s="284"/>
      <c r="AO306" s="284"/>
      <c r="AP306" s="284"/>
      <c r="AQ306" s="284"/>
      <c r="AR306" s="284"/>
      <c r="AS306" s="284"/>
      <c r="AT306" s="270"/>
      <c r="AU306" s="438" t="s">
        <v>269</v>
      </c>
      <c r="AV306" s="438"/>
      <c r="AW306" s="438"/>
      <c r="AX306" s="438"/>
      <c r="AY306" s="438"/>
      <c r="AZ306" s="438"/>
      <c r="BA306" s="438"/>
      <c r="BB306" s="438"/>
      <c r="BC306" s="438"/>
      <c r="BD306" s="438"/>
      <c r="BE306" s="438"/>
      <c r="BF306" s="438"/>
      <c r="BG306" s="438"/>
      <c r="BH306" s="438"/>
    </row>
    <row r="307" spans="2:60" s="269" customFormat="1" x14ac:dyDescent="0.2">
      <c r="B307" s="436" t="s">
        <v>26</v>
      </c>
      <c r="C307" s="437"/>
      <c r="D307" s="431">
        <v>45063</v>
      </c>
      <c r="E307" s="432"/>
      <c r="F307" s="432"/>
      <c r="G307" s="432"/>
      <c r="H307" s="432"/>
      <c r="I307" s="432"/>
      <c r="J307" s="432"/>
      <c r="K307" s="432"/>
      <c r="L307" s="432"/>
      <c r="M307" s="432"/>
      <c r="N307" s="432"/>
      <c r="O307" s="433"/>
      <c r="P307" s="270"/>
      <c r="Q307" s="436" t="s">
        <v>26</v>
      </c>
      <c r="R307" s="437"/>
      <c r="S307" s="431"/>
      <c r="T307" s="432"/>
      <c r="U307" s="432"/>
      <c r="V307" s="432"/>
      <c r="W307" s="432"/>
      <c r="X307" s="432"/>
      <c r="Y307" s="432"/>
      <c r="Z307" s="432"/>
      <c r="AA307" s="432"/>
      <c r="AB307" s="432"/>
      <c r="AC307" s="432"/>
      <c r="AD307" s="433"/>
      <c r="AE307" s="270"/>
      <c r="AF307" s="436" t="s">
        <v>26</v>
      </c>
      <c r="AG307" s="437"/>
      <c r="AH307" s="431">
        <v>45258</v>
      </c>
      <c r="AI307" s="432"/>
      <c r="AJ307" s="432"/>
      <c r="AK307" s="432"/>
      <c r="AL307" s="432"/>
      <c r="AM307" s="432"/>
      <c r="AN307" s="432"/>
      <c r="AO307" s="432"/>
      <c r="AP307" s="432"/>
      <c r="AQ307" s="432"/>
      <c r="AR307" s="432"/>
      <c r="AS307" s="433"/>
      <c r="AT307" s="270"/>
      <c r="AU307" s="436" t="s">
        <v>26</v>
      </c>
      <c r="AV307" s="437"/>
      <c r="AW307" s="431"/>
      <c r="AX307" s="432"/>
      <c r="AY307" s="432"/>
      <c r="AZ307" s="432"/>
      <c r="BA307" s="432"/>
      <c r="BB307" s="432"/>
      <c r="BC307" s="432"/>
      <c r="BD307" s="432"/>
      <c r="BE307" s="432"/>
      <c r="BF307" s="432"/>
      <c r="BG307" s="432"/>
      <c r="BH307" s="433"/>
    </row>
    <row r="308" spans="2:60" s="272" customFormat="1" x14ac:dyDescent="0.2">
      <c r="B308" s="434" t="str">
        <f>$B$18</f>
        <v>MR-1</v>
      </c>
      <c r="C308" s="435"/>
      <c r="D308" s="427" t="str">
        <f>$D$18</f>
        <v>MR-2</v>
      </c>
      <c r="E308" s="428"/>
      <c r="F308" s="421" t="str">
        <f>$F$18</f>
        <v>MR-3</v>
      </c>
      <c r="G308" s="422"/>
      <c r="H308" s="423" t="str">
        <f>$H$18</f>
        <v>MR-4</v>
      </c>
      <c r="I308" s="424"/>
      <c r="J308" s="425" t="str">
        <f>$J$18</f>
        <v>MR-5</v>
      </c>
      <c r="K308" s="426"/>
      <c r="L308" s="425" t="str">
        <f>$L$18</f>
        <v>MR-6</v>
      </c>
      <c r="M308" s="426"/>
      <c r="N308" s="429" t="str">
        <f>$N$18</f>
        <v>MR-B</v>
      </c>
      <c r="O308" s="430"/>
      <c r="P308" s="271"/>
      <c r="Q308" s="434" t="str">
        <f>$B$18</f>
        <v>MR-1</v>
      </c>
      <c r="R308" s="435"/>
      <c r="S308" s="427" t="str">
        <f>$D$18</f>
        <v>MR-2</v>
      </c>
      <c r="T308" s="428"/>
      <c r="U308" s="421" t="str">
        <f>$F$18</f>
        <v>MR-3</v>
      </c>
      <c r="V308" s="422"/>
      <c r="W308" s="423" t="str">
        <f>$H$18</f>
        <v>MR-4</v>
      </c>
      <c r="X308" s="424"/>
      <c r="Y308" s="425" t="str">
        <f>$J$18</f>
        <v>MR-5</v>
      </c>
      <c r="Z308" s="426"/>
      <c r="AA308" s="425" t="str">
        <f>$L$18</f>
        <v>MR-6</v>
      </c>
      <c r="AB308" s="426"/>
      <c r="AC308" s="429" t="str">
        <f>$N$18</f>
        <v>MR-B</v>
      </c>
      <c r="AD308" s="430"/>
      <c r="AE308" s="271"/>
      <c r="AF308" s="434" t="str">
        <f>$B$18</f>
        <v>MR-1</v>
      </c>
      <c r="AG308" s="435"/>
      <c r="AH308" s="427" t="str">
        <f>$D$18</f>
        <v>MR-2</v>
      </c>
      <c r="AI308" s="428"/>
      <c r="AJ308" s="421" t="str">
        <f>$F$18</f>
        <v>MR-3</v>
      </c>
      <c r="AK308" s="422"/>
      <c r="AL308" s="423" t="str">
        <f>$H$18</f>
        <v>MR-4</v>
      </c>
      <c r="AM308" s="424"/>
      <c r="AN308" s="425" t="str">
        <f>$J$18</f>
        <v>MR-5</v>
      </c>
      <c r="AO308" s="426"/>
      <c r="AP308" s="425" t="str">
        <f>$L$18</f>
        <v>MR-6</v>
      </c>
      <c r="AQ308" s="426"/>
      <c r="AR308" s="429" t="str">
        <f>$N$18</f>
        <v>MR-B</v>
      </c>
      <c r="AS308" s="430"/>
      <c r="AT308" s="271"/>
      <c r="AU308" s="434" t="str">
        <f>$B$18</f>
        <v>MR-1</v>
      </c>
      <c r="AV308" s="435"/>
      <c r="AW308" s="427" t="str">
        <f>$D$18</f>
        <v>MR-2</v>
      </c>
      <c r="AX308" s="428"/>
      <c r="AY308" s="421" t="str">
        <f>$F$18</f>
        <v>MR-3</v>
      </c>
      <c r="AZ308" s="422"/>
      <c r="BA308" s="423" t="str">
        <f>$H$18</f>
        <v>MR-4</v>
      </c>
      <c r="BB308" s="424"/>
      <c r="BC308" s="425" t="str">
        <f>$J$18</f>
        <v>MR-5</v>
      </c>
      <c r="BD308" s="426"/>
      <c r="BE308" s="425" t="str">
        <f>$L$18</f>
        <v>MR-6</v>
      </c>
      <c r="BF308" s="426"/>
      <c r="BG308" s="429" t="str">
        <f>$N$18</f>
        <v>MR-B</v>
      </c>
      <c r="BH308" s="430"/>
    </row>
    <row r="309" spans="2:60" s="274" customFormat="1" ht="49.5" customHeight="1" x14ac:dyDescent="0.2">
      <c r="B309" s="419" t="str">
        <f>$B$19</f>
        <v>En el difusor en punta de la conducción de desagüe 
X: 387.407
Y: 3.155.581</v>
      </c>
      <c r="C309" s="420"/>
      <c r="D309" s="419" t="str">
        <f>$D$19</f>
        <v>Próximo a la costa a la altura de la Playa de El Llano.
X: 387.862
Y: 3.155.646</v>
      </c>
      <c r="E309" s="420"/>
      <c r="F309" s="419" t="str">
        <f>$F$19</f>
        <v>En dirección sureste con respecto al extremo final de la conducción, coincidiendo con el borde inferior de la pradera de Cymodocea nodosa.
X: 387.449
Y: 3.155.448</v>
      </c>
      <c r="G309" s="420"/>
      <c r="H309" s="419" t="str">
        <f>$H$19</f>
        <v>Punto de control a 1 km de distancia en dirección aproximada ESE del punto de vertido.
X: 387.453
Y: 3.155.281</v>
      </c>
      <c r="I309" s="420"/>
      <c r="J309" s="419" t="str">
        <f>$J$19</f>
        <v>En el difusor en punta de la conducción de desagüe 
X: 387.407
Y: 3.155.581</v>
      </c>
      <c r="K309" s="420"/>
      <c r="L309" s="419" t="str">
        <f>$L$19</f>
        <v>Próximo a la costa a la altura de la Playa de El Llano.
X: 387.862
Y: 3.155.646</v>
      </c>
      <c r="M309" s="420"/>
      <c r="N309" s="419" t="str">
        <f>$N$19</f>
        <v>En dirección sureste con respecto al extremo final de la conducción, coincidiendo con el borde inferior de la pradera de Cymodocea nodosa.
X: 387.449
Y: 3.155.448</v>
      </c>
      <c r="O309" s="420"/>
      <c r="P309" s="273"/>
      <c r="Q309" s="419" t="str">
        <f>$B$19</f>
        <v>En el difusor en punta de la conducción de desagüe 
X: 387.407
Y: 3.155.581</v>
      </c>
      <c r="R309" s="420"/>
      <c r="S309" s="419" t="str">
        <f>$D$19</f>
        <v>Próximo a la costa a la altura de la Playa de El Llano.
X: 387.862
Y: 3.155.646</v>
      </c>
      <c r="T309" s="420"/>
      <c r="U309" s="419" t="str">
        <f>$F$19</f>
        <v>En dirección sureste con respecto al extremo final de la conducción, coincidiendo con el borde inferior de la pradera de Cymodocea nodosa.
X: 387.449
Y: 3.155.448</v>
      </c>
      <c r="V309" s="420"/>
      <c r="W309" s="419" t="str">
        <f>$H$19</f>
        <v>Punto de control a 1 km de distancia en dirección aproximada ESE del punto de vertido.
X: 387.453
Y: 3.155.281</v>
      </c>
      <c r="X309" s="420"/>
      <c r="Y309" s="419" t="str">
        <f>$J$19</f>
        <v>En el difusor en punta de la conducción de desagüe 
X: 387.407
Y: 3.155.581</v>
      </c>
      <c r="Z309" s="420"/>
      <c r="AA309" s="419" t="str">
        <f>$L$19</f>
        <v>Próximo a la costa a la altura de la Playa de El Llano.
X: 387.862
Y: 3.155.646</v>
      </c>
      <c r="AB309" s="420"/>
      <c r="AC309" s="419" t="str">
        <f>$N$19</f>
        <v>En dirección sureste con respecto al extremo final de la conducción, coincidiendo con el borde inferior de la pradera de Cymodocea nodosa.
X: 387.449
Y: 3.155.448</v>
      </c>
      <c r="AD309" s="420"/>
      <c r="AE309" s="273"/>
      <c r="AF309" s="419" t="str">
        <f>$B$19</f>
        <v>En el difusor en punta de la conducción de desagüe 
X: 387.407
Y: 3.155.581</v>
      </c>
      <c r="AG309" s="420"/>
      <c r="AH309" s="419" t="str">
        <f>$D$19</f>
        <v>Próximo a la costa a la altura de la Playa de El Llano.
X: 387.862
Y: 3.155.646</v>
      </c>
      <c r="AI309" s="420"/>
      <c r="AJ309" s="419" t="str">
        <f>$F$19</f>
        <v>En dirección sureste con respecto al extremo final de la conducción, coincidiendo con el borde inferior de la pradera de Cymodocea nodosa.
X: 387.449
Y: 3.155.448</v>
      </c>
      <c r="AK309" s="420"/>
      <c r="AL309" s="419" t="str">
        <f>$H$19</f>
        <v>Punto de control a 1 km de distancia en dirección aproximada ESE del punto de vertido.
X: 387.453
Y: 3.155.281</v>
      </c>
      <c r="AM309" s="420"/>
      <c r="AN309" s="419" t="str">
        <f>$J$19</f>
        <v>En el difusor en punta de la conducción de desagüe 
X: 387.407
Y: 3.155.581</v>
      </c>
      <c r="AO309" s="420"/>
      <c r="AP309" s="419" t="str">
        <f>$L$19</f>
        <v>Próximo a la costa a la altura de la Playa de El Llano.
X: 387.862
Y: 3.155.646</v>
      </c>
      <c r="AQ309" s="420"/>
      <c r="AR309" s="419" t="str">
        <f>$N$19</f>
        <v>En dirección sureste con respecto al extremo final de la conducción, coincidiendo con el borde inferior de la pradera de Cymodocea nodosa.
X: 387.449
Y: 3.155.448</v>
      </c>
      <c r="AS309" s="420"/>
      <c r="AT309" s="273"/>
      <c r="AU309" s="419" t="str">
        <f>$B$19</f>
        <v>En el difusor en punta de la conducción de desagüe 
X: 387.407
Y: 3.155.581</v>
      </c>
      <c r="AV309" s="420"/>
      <c r="AW309" s="419" t="str">
        <f>$D$19</f>
        <v>Próximo a la costa a la altura de la Playa de El Llano.
X: 387.862
Y: 3.155.646</v>
      </c>
      <c r="AX309" s="420"/>
      <c r="AY309" s="419" t="str">
        <f>$F$19</f>
        <v>En dirección sureste con respecto al extremo final de la conducción, coincidiendo con el borde inferior de la pradera de Cymodocea nodosa.
X: 387.449
Y: 3.155.448</v>
      </c>
      <c r="AZ309" s="420"/>
      <c r="BA309" s="419" t="str">
        <f>$H$19</f>
        <v>Punto de control a 1 km de distancia en dirección aproximada ESE del punto de vertido.
X: 387.453
Y: 3.155.281</v>
      </c>
      <c r="BB309" s="420"/>
      <c r="BC309" s="419" t="str">
        <f>$J$19</f>
        <v>En el difusor en punta de la conducción de desagüe 
X: 387.407
Y: 3.155.581</v>
      </c>
      <c r="BD309" s="420"/>
      <c r="BE309" s="419" t="str">
        <f>$L$19</f>
        <v>Próximo a la costa a la altura de la Playa de El Llano.
X: 387.862
Y: 3.155.646</v>
      </c>
      <c r="BF309" s="420"/>
      <c r="BG309" s="419" t="str">
        <f>$N$19</f>
        <v>En dirección sureste con respecto al extremo final de la conducción, coincidiendo con el borde inferior de la pradera de Cymodocea nodosa.
X: 387.449
Y: 3.155.448</v>
      </c>
      <c r="BH309" s="420"/>
    </row>
    <row r="310" spans="2:60" s="279" customFormat="1" ht="24" x14ac:dyDescent="0.2">
      <c r="B310" s="275" t="s">
        <v>270</v>
      </c>
      <c r="C310" s="286" t="s">
        <v>274</v>
      </c>
      <c r="D310" s="275" t="str">
        <f>$B$310</f>
        <v xml:space="preserve">Profundidad </v>
      </c>
      <c r="E310" s="286" t="str">
        <f>$C$310</f>
        <v xml:space="preserve">Oxígeno disuelto (mg/l) </v>
      </c>
      <c r="F310" s="275" t="str">
        <f t="shared" ref="F310" si="66">$B$310</f>
        <v xml:space="preserve">Profundidad </v>
      </c>
      <c r="G310" s="286" t="str">
        <f t="shared" ref="G310" si="67">$C$310</f>
        <v xml:space="preserve">Oxígeno disuelto (mg/l) </v>
      </c>
      <c r="H310" s="275" t="str">
        <f t="shared" ref="H310" si="68">$B$310</f>
        <v xml:space="preserve">Profundidad </v>
      </c>
      <c r="I310" s="286" t="str">
        <f t="shared" ref="I310" si="69">$C$310</f>
        <v xml:space="preserve">Oxígeno disuelto (mg/l) </v>
      </c>
      <c r="J310" s="275" t="str">
        <f>$B$310</f>
        <v xml:space="preserve">Profundidad </v>
      </c>
      <c r="K310" s="286" t="str">
        <f>$C$310</f>
        <v xml:space="preserve">Oxígeno disuelto (mg/l) </v>
      </c>
      <c r="L310" s="275" t="str">
        <f>$B$310</f>
        <v xml:space="preserve">Profundidad </v>
      </c>
      <c r="M310" s="286" t="str">
        <f>$C$310</f>
        <v xml:space="preserve">Oxígeno disuelto (mg/l) </v>
      </c>
      <c r="N310" s="275" t="str">
        <f>$B$310</f>
        <v xml:space="preserve">Profundidad </v>
      </c>
      <c r="O310" s="286" t="str">
        <f>$C$310</f>
        <v xml:space="preserve">Oxígeno disuelto (mg/l) </v>
      </c>
      <c r="P310" s="278"/>
      <c r="Q310" s="275" t="str">
        <f>$B$310</f>
        <v xml:space="preserve">Profundidad </v>
      </c>
      <c r="R310" s="286" t="str">
        <f>$C$310</f>
        <v xml:space="preserve">Oxígeno disuelto (mg/l) </v>
      </c>
      <c r="S310" s="275" t="str">
        <f>$B$310</f>
        <v xml:space="preserve">Profundidad </v>
      </c>
      <c r="T310" s="286" t="str">
        <f>$C$310</f>
        <v xml:space="preserve">Oxígeno disuelto (mg/l) </v>
      </c>
      <c r="U310" s="275" t="str">
        <f t="shared" ref="U310" si="70">$B$310</f>
        <v xml:space="preserve">Profundidad </v>
      </c>
      <c r="V310" s="286" t="str">
        <f t="shared" ref="V310" si="71">$C$310</f>
        <v xml:space="preserve">Oxígeno disuelto (mg/l) </v>
      </c>
      <c r="W310" s="275" t="str">
        <f t="shared" ref="W310" si="72">$B$310</f>
        <v xml:space="preserve">Profundidad </v>
      </c>
      <c r="X310" s="286" t="str">
        <f t="shared" ref="X310" si="73">$C$310</f>
        <v xml:space="preserve">Oxígeno disuelto (mg/l) </v>
      </c>
      <c r="Y310" s="275" t="str">
        <f>$B$310</f>
        <v xml:space="preserve">Profundidad </v>
      </c>
      <c r="Z310" s="286" t="str">
        <f>$C$310</f>
        <v xml:space="preserve">Oxígeno disuelto (mg/l) </v>
      </c>
      <c r="AA310" s="275" t="str">
        <f>$B$310</f>
        <v xml:space="preserve">Profundidad </v>
      </c>
      <c r="AB310" s="286" t="str">
        <f>$C$310</f>
        <v xml:space="preserve">Oxígeno disuelto (mg/l) </v>
      </c>
      <c r="AC310" s="275" t="str">
        <f>$B$310</f>
        <v xml:space="preserve">Profundidad </v>
      </c>
      <c r="AD310" s="286" t="str">
        <f>$C$310</f>
        <v xml:space="preserve">Oxígeno disuelto (mg/l) </v>
      </c>
      <c r="AE310" s="278"/>
      <c r="AF310" s="275" t="str">
        <f>$B$310</f>
        <v xml:space="preserve">Profundidad </v>
      </c>
      <c r="AG310" s="286" t="str">
        <f>$C$310</f>
        <v xml:space="preserve">Oxígeno disuelto (mg/l) </v>
      </c>
      <c r="AH310" s="275" t="str">
        <f>$B$310</f>
        <v xml:space="preserve">Profundidad </v>
      </c>
      <c r="AI310" s="286" t="str">
        <f>$C$310</f>
        <v xml:space="preserve">Oxígeno disuelto (mg/l) </v>
      </c>
      <c r="AJ310" s="275" t="str">
        <f t="shared" ref="AJ310" si="74">$B$310</f>
        <v xml:space="preserve">Profundidad </v>
      </c>
      <c r="AK310" s="286" t="str">
        <f t="shared" ref="AK310" si="75">$C$310</f>
        <v xml:space="preserve">Oxígeno disuelto (mg/l) </v>
      </c>
      <c r="AL310" s="275" t="str">
        <f t="shared" ref="AL310" si="76">$B$310</f>
        <v xml:space="preserve">Profundidad </v>
      </c>
      <c r="AM310" s="286" t="str">
        <f t="shared" ref="AM310" si="77">$C$310</f>
        <v xml:space="preserve">Oxígeno disuelto (mg/l) </v>
      </c>
      <c r="AN310" s="275" t="str">
        <f>$B$310</f>
        <v xml:space="preserve">Profundidad </v>
      </c>
      <c r="AO310" s="286" t="str">
        <f>$C$310</f>
        <v xml:space="preserve">Oxígeno disuelto (mg/l) </v>
      </c>
      <c r="AP310" s="275" t="str">
        <f>$B$310</f>
        <v xml:space="preserve">Profundidad </v>
      </c>
      <c r="AQ310" s="286" t="str">
        <f>$C$310</f>
        <v xml:space="preserve">Oxígeno disuelto (mg/l) </v>
      </c>
      <c r="AR310" s="275" t="str">
        <f>$B$310</f>
        <v xml:space="preserve">Profundidad </v>
      </c>
      <c r="AS310" s="286" t="str">
        <f>$C$310</f>
        <v xml:space="preserve">Oxígeno disuelto (mg/l) </v>
      </c>
      <c r="AT310" s="278"/>
      <c r="AU310" s="275" t="str">
        <f>$B$310</f>
        <v xml:space="preserve">Profundidad </v>
      </c>
      <c r="AV310" s="286" t="str">
        <f>$C$310</f>
        <v xml:space="preserve">Oxígeno disuelto (mg/l) </v>
      </c>
      <c r="AW310" s="275" t="str">
        <f>$B$310</f>
        <v xml:space="preserve">Profundidad </v>
      </c>
      <c r="AX310" s="286" t="str">
        <f>$C$310</f>
        <v xml:space="preserve">Oxígeno disuelto (mg/l) </v>
      </c>
      <c r="AY310" s="275" t="str">
        <f t="shared" ref="AY310" si="78">$B$310</f>
        <v xml:space="preserve">Profundidad </v>
      </c>
      <c r="AZ310" s="286" t="str">
        <f t="shared" ref="AZ310" si="79">$C$310</f>
        <v xml:space="preserve">Oxígeno disuelto (mg/l) </v>
      </c>
      <c r="BA310" s="275" t="str">
        <f t="shared" ref="BA310" si="80">$B$310</f>
        <v xml:space="preserve">Profundidad </v>
      </c>
      <c r="BB310" s="286" t="str">
        <f t="shared" ref="BB310" si="81">$C$310</f>
        <v xml:space="preserve">Oxígeno disuelto (mg/l) </v>
      </c>
      <c r="BC310" s="275" t="str">
        <f>$B$310</f>
        <v xml:space="preserve">Profundidad </v>
      </c>
      <c r="BD310" s="286" t="str">
        <f>$C$310</f>
        <v xml:space="preserve">Oxígeno disuelto (mg/l) </v>
      </c>
      <c r="BE310" s="275" t="str">
        <f>$B$310</f>
        <v xml:space="preserve">Profundidad </v>
      </c>
      <c r="BF310" s="286" t="str">
        <f>$C$310</f>
        <v xml:space="preserve">Oxígeno disuelto (mg/l) </v>
      </c>
      <c r="BG310" s="275" t="str">
        <f>$B$310</f>
        <v xml:space="preserve">Profundidad </v>
      </c>
      <c r="BH310" s="286" t="str">
        <f>$C$310</f>
        <v xml:space="preserve">Oxígeno disuelto (mg/l) </v>
      </c>
    </row>
    <row r="311" spans="2:60" s="269" customFormat="1" x14ac:dyDescent="0.2">
      <c r="B311" s="99">
        <v>1</v>
      </c>
      <c r="C311" s="100">
        <v>7</v>
      </c>
      <c r="D311" s="99">
        <v>1</v>
      </c>
      <c r="E311" s="100">
        <v>7.3</v>
      </c>
      <c r="F311" s="99">
        <v>1</v>
      </c>
      <c r="G311" s="100">
        <v>7.4</v>
      </c>
      <c r="H311" s="99">
        <v>1</v>
      </c>
      <c r="I311" s="100">
        <v>7.5</v>
      </c>
      <c r="J311" s="99">
        <v>1</v>
      </c>
      <c r="K311" s="100">
        <v>7.4</v>
      </c>
      <c r="L311" s="99">
        <v>1</v>
      </c>
      <c r="M311" s="100">
        <v>7.5</v>
      </c>
      <c r="N311" s="99">
        <v>1</v>
      </c>
      <c r="O311" s="100">
        <v>7.5</v>
      </c>
      <c r="Q311" s="99">
        <v>1</v>
      </c>
      <c r="R311" s="100">
        <v>6.6</v>
      </c>
      <c r="S311" s="99">
        <v>1</v>
      </c>
      <c r="T311" s="100">
        <v>6.6</v>
      </c>
      <c r="U311" s="99">
        <v>1</v>
      </c>
      <c r="V311" s="100">
        <v>6.5</v>
      </c>
      <c r="W311" s="99">
        <v>1</v>
      </c>
      <c r="X311" s="100">
        <v>6.7</v>
      </c>
      <c r="Y311" s="99">
        <v>1</v>
      </c>
      <c r="Z311" s="100">
        <v>6.7</v>
      </c>
      <c r="AA311" s="99">
        <v>1</v>
      </c>
      <c r="AB311" s="100">
        <v>6.6</v>
      </c>
      <c r="AC311" s="99">
        <v>1</v>
      </c>
      <c r="AD311" s="100">
        <v>6.6</v>
      </c>
      <c r="AF311" s="99">
        <v>1</v>
      </c>
      <c r="AG311" s="100">
        <v>7.3</v>
      </c>
      <c r="AH311" s="99">
        <v>1</v>
      </c>
      <c r="AI311" s="100">
        <v>7.3</v>
      </c>
      <c r="AJ311" s="99">
        <v>1</v>
      </c>
      <c r="AK311" s="100">
        <v>7.4</v>
      </c>
      <c r="AL311" s="99">
        <v>1</v>
      </c>
      <c r="AM311" s="100">
        <v>7.6</v>
      </c>
      <c r="AN311" s="99">
        <v>1</v>
      </c>
      <c r="AO311" s="100">
        <v>7.4</v>
      </c>
      <c r="AP311" s="99">
        <v>1</v>
      </c>
      <c r="AQ311" s="100">
        <v>7.2</v>
      </c>
      <c r="AR311" s="99">
        <v>1</v>
      </c>
      <c r="AS311" s="100">
        <v>7.5</v>
      </c>
      <c r="AU311" s="99"/>
      <c r="AV311" s="100"/>
      <c r="AW311" s="99"/>
      <c r="AX311" s="100"/>
      <c r="AY311" s="99"/>
      <c r="AZ311" s="100"/>
      <c r="BA311" s="99"/>
      <c r="BB311" s="100"/>
      <c r="BC311" s="99"/>
      <c r="BD311" s="100"/>
      <c r="BE311" s="99"/>
      <c r="BF311" s="100"/>
      <c r="BG311" s="99"/>
      <c r="BH311" s="100"/>
    </row>
    <row r="312" spans="2:60" s="269" customFormat="1" x14ac:dyDescent="0.2">
      <c r="B312" s="99">
        <v>2</v>
      </c>
      <c r="C312" s="100">
        <v>6.9</v>
      </c>
      <c r="D312" s="99">
        <v>2</v>
      </c>
      <c r="E312" s="100">
        <v>7.3</v>
      </c>
      <c r="F312" s="99">
        <v>2</v>
      </c>
      <c r="G312" s="100">
        <v>7.4</v>
      </c>
      <c r="H312" s="99">
        <v>2</v>
      </c>
      <c r="I312" s="100">
        <v>7.5</v>
      </c>
      <c r="J312" s="99">
        <v>2</v>
      </c>
      <c r="K312" s="100">
        <v>7.4</v>
      </c>
      <c r="L312" s="99">
        <v>2</v>
      </c>
      <c r="M312" s="100">
        <v>7.5</v>
      </c>
      <c r="N312" s="99">
        <v>2</v>
      </c>
      <c r="O312" s="100">
        <v>7.5</v>
      </c>
      <c r="Q312" s="99">
        <v>2</v>
      </c>
      <c r="R312" s="100">
        <v>6.7</v>
      </c>
      <c r="S312" s="99">
        <v>2</v>
      </c>
      <c r="T312" s="100">
        <v>6.6</v>
      </c>
      <c r="U312" s="99">
        <v>2</v>
      </c>
      <c r="V312" s="100">
        <v>6.6</v>
      </c>
      <c r="W312" s="99">
        <v>2</v>
      </c>
      <c r="X312" s="100">
        <v>6.7</v>
      </c>
      <c r="Y312" s="99">
        <v>2</v>
      </c>
      <c r="Z312" s="100">
        <v>6.7</v>
      </c>
      <c r="AA312" s="99">
        <v>2</v>
      </c>
      <c r="AB312" s="100">
        <v>6.6</v>
      </c>
      <c r="AC312" s="99">
        <v>2</v>
      </c>
      <c r="AD312" s="100">
        <v>6.6</v>
      </c>
      <c r="AF312" s="99">
        <v>2</v>
      </c>
      <c r="AG312" s="100">
        <v>7.3</v>
      </c>
      <c r="AH312" s="99">
        <v>2</v>
      </c>
      <c r="AI312" s="100">
        <v>7.3</v>
      </c>
      <c r="AJ312" s="99">
        <v>2</v>
      </c>
      <c r="AK312" s="100">
        <v>7.4</v>
      </c>
      <c r="AL312" s="99">
        <v>2</v>
      </c>
      <c r="AM312" s="100">
        <v>7.6</v>
      </c>
      <c r="AN312" s="99">
        <v>2</v>
      </c>
      <c r="AO312" s="100">
        <v>7.4</v>
      </c>
      <c r="AP312" s="99">
        <v>2</v>
      </c>
      <c r="AQ312" s="100">
        <v>7.5</v>
      </c>
      <c r="AR312" s="99">
        <v>2</v>
      </c>
      <c r="AS312" s="100">
        <v>7.4</v>
      </c>
      <c r="AU312" s="99"/>
      <c r="AV312" s="100"/>
      <c r="AW312" s="99"/>
      <c r="AX312" s="100"/>
      <c r="AY312" s="99"/>
      <c r="AZ312" s="100"/>
      <c r="BA312" s="99"/>
      <c r="BB312" s="100"/>
      <c r="BC312" s="99"/>
      <c r="BD312" s="100"/>
      <c r="BE312" s="99"/>
      <c r="BF312" s="100"/>
      <c r="BG312" s="99"/>
      <c r="BH312" s="100"/>
    </row>
    <row r="313" spans="2:60" s="269" customFormat="1" x14ac:dyDescent="0.2">
      <c r="B313" s="99">
        <v>3</v>
      </c>
      <c r="C313" s="100">
        <v>6.8</v>
      </c>
      <c r="D313" s="99">
        <v>3</v>
      </c>
      <c r="E313" s="100">
        <v>7.3</v>
      </c>
      <c r="F313" s="99">
        <v>3</v>
      </c>
      <c r="G313" s="100">
        <v>7.4</v>
      </c>
      <c r="H313" s="99">
        <v>3</v>
      </c>
      <c r="I313" s="100">
        <v>7.5</v>
      </c>
      <c r="J313" s="99">
        <v>3</v>
      </c>
      <c r="K313" s="100">
        <v>7.4</v>
      </c>
      <c r="L313" s="99">
        <v>3</v>
      </c>
      <c r="M313" s="100">
        <v>7.5</v>
      </c>
      <c r="N313" s="99">
        <v>3</v>
      </c>
      <c r="O313" s="100">
        <v>7.5</v>
      </c>
      <c r="Q313" s="99">
        <v>3</v>
      </c>
      <c r="R313" s="100">
        <v>6.7</v>
      </c>
      <c r="S313" s="99">
        <v>3</v>
      </c>
      <c r="T313" s="100">
        <v>6.6</v>
      </c>
      <c r="U313" s="99">
        <v>3</v>
      </c>
      <c r="V313" s="100">
        <v>6.6</v>
      </c>
      <c r="W313" s="99">
        <v>3</v>
      </c>
      <c r="X313" s="100">
        <v>6.7</v>
      </c>
      <c r="Y313" s="99">
        <v>3</v>
      </c>
      <c r="Z313" s="100">
        <v>6.7</v>
      </c>
      <c r="AA313" s="99">
        <v>3</v>
      </c>
      <c r="AB313" s="100">
        <v>6.6</v>
      </c>
      <c r="AC313" s="99">
        <v>3</v>
      </c>
      <c r="AD313" s="100">
        <v>6.6</v>
      </c>
      <c r="AF313" s="99">
        <v>3</v>
      </c>
      <c r="AG313" s="100">
        <v>7.3</v>
      </c>
      <c r="AH313" s="99">
        <v>3</v>
      </c>
      <c r="AI313" s="100">
        <v>7.3</v>
      </c>
      <c r="AJ313" s="99">
        <v>3</v>
      </c>
      <c r="AK313" s="100">
        <v>7.4</v>
      </c>
      <c r="AL313" s="99">
        <v>3</v>
      </c>
      <c r="AM313" s="100">
        <v>7.5</v>
      </c>
      <c r="AN313" s="99">
        <v>3</v>
      </c>
      <c r="AO313" s="100">
        <v>7.4</v>
      </c>
      <c r="AP313" s="99">
        <v>3</v>
      </c>
      <c r="AQ313" s="100">
        <v>7.4</v>
      </c>
      <c r="AR313" s="99">
        <v>3</v>
      </c>
      <c r="AS313" s="100">
        <v>7.4</v>
      </c>
      <c r="AU313" s="99"/>
      <c r="AV313" s="100"/>
      <c r="AW313" s="99"/>
      <c r="AX313" s="100"/>
      <c r="AY313" s="99"/>
      <c r="AZ313" s="100"/>
      <c r="BA313" s="99"/>
      <c r="BB313" s="100"/>
      <c r="BC313" s="99"/>
      <c r="BD313" s="100"/>
      <c r="BE313" s="99"/>
      <c r="BF313" s="100"/>
      <c r="BG313" s="99"/>
      <c r="BH313" s="100"/>
    </row>
    <row r="314" spans="2:60" s="269" customFormat="1" x14ac:dyDescent="0.2">
      <c r="B314" s="99">
        <v>4</v>
      </c>
      <c r="C314" s="100">
        <v>6.7</v>
      </c>
      <c r="D314" s="99">
        <v>4</v>
      </c>
      <c r="E314" s="100">
        <v>7.3</v>
      </c>
      <c r="F314" s="99">
        <v>4</v>
      </c>
      <c r="G314" s="100">
        <v>7.4</v>
      </c>
      <c r="H314" s="99">
        <v>4</v>
      </c>
      <c r="I314" s="100">
        <v>7.5</v>
      </c>
      <c r="J314" s="99">
        <v>4</v>
      </c>
      <c r="K314" s="100">
        <v>7.4</v>
      </c>
      <c r="L314" s="99">
        <v>4</v>
      </c>
      <c r="M314" s="100">
        <v>7.4</v>
      </c>
      <c r="N314" s="99">
        <v>4</v>
      </c>
      <c r="O314" s="100">
        <v>7.5</v>
      </c>
      <c r="Q314" s="99">
        <v>4</v>
      </c>
      <c r="R314" s="100">
        <v>6.7</v>
      </c>
      <c r="S314" s="99">
        <v>4</v>
      </c>
      <c r="T314" s="100">
        <v>6.6</v>
      </c>
      <c r="U314" s="99"/>
      <c r="V314" s="100"/>
      <c r="W314" s="99">
        <v>4</v>
      </c>
      <c r="X314" s="100">
        <v>6.7</v>
      </c>
      <c r="Y314" s="99">
        <v>4</v>
      </c>
      <c r="Z314" s="100">
        <v>6.7</v>
      </c>
      <c r="AA314" s="99">
        <v>4</v>
      </c>
      <c r="AB314" s="100">
        <v>6.6</v>
      </c>
      <c r="AC314" s="99">
        <v>4</v>
      </c>
      <c r="AD314" s="100">
        <v>6.6</v>
      </c>
      <c r="AF314" s="99">
        <v>4</v>
      </c>
      <c r="AG314" s="100">
        <v>7.3</v>
      </c>
      <c r="AH314" s="99"/>
      <c r="AI314" s="100"/>
      <c r="AJ314" s="99"/>
      <c r="AK314" s="100"/>
      <c r="AL314" s="99">
        <v>4</v>
      </c>
      <c r="AM314" s="100">
        <v>7.5</v>
      </c>
      <c r="AN314" s="99">
        <v>4</v>
      </c>
      <c r="AO314" s="100">
        <v>7.4</v>
      </c>
      <c r="AP314" s="99">
        <v>4</v>
      </c>
      <c r="AQ314" s="100">
        <v>7.4</v>
      </c>
      <c r="AR314" s="99">
        <v>4</v>
      </c>
      <c r="AS314" s="100">
        <v>7.4</v>
      </c>
      <c r="AU314" s="99"/>
      <c r="AV314" s="100"/>
      <c r="AW314" s="99"/>
      <c r="AX314" s="100"/>
      <c r="AY314" s="99"/>
      <c r="AZ314" s="100"/>
      <c r="BA314" s="99"/>
      <c r="BB314" s="100"/>
      <c r="BC314" s="99"/>
      <c r="BD314" s="100"/>
      <c r="BE314" s="99"/>
      <c r="BF314" s="100"/>
      <c r="BG314" s="99"/>
      <c r="BH314" s="100"/>
    </row>
    <row r="315" spans="2:60" s="269" customFormat="1" x14ac:dyDescent="0.2">
      <c r="B315" s="99"/>
      <c r="C315" s="100">
        <v>6.7</v>
      </c>
      <c r="D315" s="99"/>
      <c r="E315" s="100"/>
      <c r="F315" s="99"/>
      <c r="G315" s="100"/>
      <c r="H315" s="99">
        <v>5</v>
      </c>
      <c r="I315" s="100">
        <v>7.5</v>
      </c>
      <c r="J315" s="99">
        <v>5</v>
      </c>
      <c r="K315" s="100">
        <v>7.4</v>
      </c>
      <c r="L315" s="99">
        <v>5</v>
      </c>
      <c r="M315" s="100">
        <v>7.4</v>
      </c>
      <c r="N315" s="99">
        <v>5</v>
      </c>
      <c r="O315" s="100">
        <v>7.5</v>
      </c>
      <c r="Q315" s="99">
        <v>5</v>
      </c>
      <c r="R315" s="100">
        <v>6.7</v>
      </c>
      <c r="S315" s="99"/>
      <c r="T315" s="100"/>
      <c r="U315" s="99"/>
      <c r="V315" s="100"/>
      <c r="W315" s="99">
        <v>5</v>
      </c>
      <c r="X315" s="100">
        <v>6.7</v>
      </c>
      <c r="Y315" s="99">
        <v>5</v>
      </c>
      <c r="Z315" s="100">
        <v>6.7</v>
      </c>
      <c r="AA315" s="99">
        <v>5</v>
      </c>
      <c r="AB315" s="100">
        <v>6.6</v>
      </c>
      <c r="AC315" s="99">
        <v>5</v>
      </c>
      <c r="AD315" s="100">
        <v>6.6</v>
      </c>
      <c r="AF315" s="99"/>
      <c r="AG315" s="100"/>
      <c r="AH315" s="99"/>
      <c r="AI315" s="100"/>
      <c r="AJ315" s="99"/>
      <c r="AK315" s="100"/>
      <c r="AL315" s="99">
        <v>5</v>
      </c>
      <c r="AM315" s="100">
        <v>7.5</v>
      </c>
      <c r="AN315" s="99">
        <v>5</v>
      </c>
      <c r="AO315" s="100">
        <v>7.4</v>
      </c>
      <c r="AP315" s="99">
        <v>5</v>
      </c>
      <c r="AQ315" s="100">
        <v>7.4</v>
      </c>
      <c r="AR315" s="99">
        <v>5</v>
      </c>
      <c r="AS315" s="100">
        <v>7.4</v>
      </c>
      <c r="AU315" s="99"/>
      <c r="AV315" s="100"/>
      <c r="AW315" s="99"/>
      <c r="AX315" s="100"/>
      <c r="AY315" s="99"/>
      <c r="AZ315" s="100"/>
      <c r="BA315" s="99"/>
      <c r="BB315" s="100"/>
      <c r="BC315" s="99"/>
      <c r="BD315" s="100"/>
      <c r="BE315" s="99"/>
      <c r="BF315" s="100"/>
      <c r="BG315" s="99"/>
      <c r="BH315" s="100"/>
    </row>
    <row r="316" spans="2:60" s="269" customFormat="1" x14ac:dyDescent="0.2">
      <c r="B316" s="99"/>
      <c r="C316" s="100"/>
      <c r="D316" s="99"/>
      <c r="E316" s="100"/>
      <c r="F316" s="99"/>
      <c r="G316" s="100"/>
      <c r="H316" s="99">
        <v>6</v>
      </c>
      <c r="I316" s="100">
        <v>7.5</v>
      </c>
      <c r="J316" s="99">
        <v>6</v>
      </c>
      <c r="K316" s="100">
        <v>7.4</v>
      </c>
      <c r="L316" s="99">
        <v>6</v>
      </c>
      <c r="M316" s="100">
        <v>7.4</v>
      </c>
      <c r="N316" s="99">
        <v>6</v>
      </c>
      <c r="O316" s="100">
        <v>7.5</v>
      </c>
      <c r="Q316" s="99">
        <v>6</v>
      </c>
      <c r="R316" s="100">
        <v>6.7</v>
      </c>
      <c r="S316" s="99"/>
      <c r="T316" s="100"/>
      <c r="U316" s="99"/>
      <c r="V316" s="100"/>
      <c r="W316" s="99">
        <v>6</v>
      </c>
      <c r="X316" s="100">
        <v>6.7</v>
      </c>
      <c r="Y316" s="99">
        <v>6</v>
      </c>
      <c r="Z316" s="100">
        <v>6.7</v>
      </c>
      <c r="AA316" s="99">
        <v>6</v>
      </c>
      <c r="AB316" s="100">
        <v>6.6</v>
      </c>
      <c r="AC316" s="99">
        <v>6</v>
      </c>
      <c r="AD316" s="100">
        <v>6.6</v>
      </c>
      <c r="AF316" s="99"/>
      <c r="AG316" s="100"/>
      <c r="AH316" s="99"/>
      <c r="AI316" s="100"/>
      <c r="AJ316" s="99"/>
      <c r="AK316" s="100"/>
      <c r="AL316" s="99">
        <v>6</v>
      </c>
      <c r="AM316" s="100">
        <v>7.5</v>
      </c>
      <c r="AN316" s="99">
        <v>6</v>
      </c>
      <c r="AO316" s="100">
        <v>7.4</v>
      </c>
      <c r="AP316" s="99">
        <v>6</v>
      </c>
      <c r="AQ316" s="100">
        <v>7.4</v>
      </c>
      <c r="AR316" s="99">
        <v>6</v>
      </c>
      <c r="AS316" s="100">
        <v>7.4</v>
      </c>
      <c r="AU316" s="99"/>
      <c r="AV316" s="100"/>
      <c r="AW316" s="99"/>
      <c r="AX316" s="100"/>
      <c r="AY316" s="99"/>
      <c r="AZ316" s="100"/>
      <c r="BA316" s="99"/>
      <c r="BB316" s="100"/>
      <c r="BC316" s="99"/>
      <c r="BD316" s="100"/>
      <c r="BE316" s="99"/>
      <c r="BF316" s="100"/>
      <c r="BG316" s="99"/>
      <c r="BH316" s="100"/>
    </row>
    <row r="317" spans="2:60" s="269" customFormat="1" x14ac:dyDescent="0.2">
      <c r="B317" s="99"/>
      <c r="C317" s="100"/>
      <c r="D317" s="99"/>
      <c r="E317" s="100"/>
      <c r="F317" s="99"/>
      <c r="G317" s="100"/>
      <c r="H317" s="99">
        <v>7</v>
      </c>
      <c r="I317" s="100">
        <v>7.5</v>
      </c>
      <c r="J317" s="99">
        <v>7</v>
      </c>
      <c r="K317" s="100">
        <v>7.3</v>
      </c>
      <c r="L317" s="99">
        <v>7</v>
      </c>
      <c r="M317" s="100">
        <v>7.4</v>
      </c>
      <c r="N317" s="99">
        <v>7</v>
      </c>
      <c r="O317" s="100">
        <v>7.5</v>
      </c>
      <c r="Q317" s="99"/>
      <c r="R317" s="100"/>
      <c r="S317" s="99"/>
      <c r="T317" s="100"/>
      <c r="U317" s="99"/>
      <c r="V317" s="100"/>
      <c r="W317" s="99">
        <v>7</v>
      </c>
      <c r="X317" s="100">
        <v>6.7</v>
      </c>
      <c r="Y317" s="99">
        <v>7</v>
      </c>
      <c r="Z317" s="100">
        <v>6.7</v>
      </c>
      <c r="AA317" s="99">
        <v>7</v>
      </c>
      <c r="AB317" s="100">
        <v>6.6</v>
      </c>
      <c r="AC317" s="99">
        <v>7</v>
      </c>
      <c r="AD317" s="100">
        <v>6.6</v>
      </c>
      <c r="AF317" s="99"/>
      <c r="AG317" s="100"/>
      <c r="AH317" s="99"/>
      <c r="AI317" s="100"/>
      <c r="AJ317" s="99"/>
      <c r="AK317" s="100"/>
      <c r="AL317" s="99">
        <v>7</v>
      </c>
      <c r="AM317" s="100">
        <v>7.5</v>
      </c>
      <c r="AN317" s="99">
        <v>7</v>
      </c>
      <c r="AO317" s="100">
        <v>7.4</v>
      </c>
      <c r="AP317" s="99">
        <v>7</v>
      </c>
      <c r="AQ317" s="100">
        <v>7.4</v>
      </c>
      <c r="AR317" s="99">
        <v>7</v>
      </c>
      <c r="AS317" s="100">
        <v>7.4</v>
      </c>
      <c r="AU317" s="99"/>
      <c r="AV317" s="100"/>
      <c r="AW317" s="99"/>
      <c r="AX317" s="100"/>
      <c r="AY317" s="99"/>
      <c r="AZ317" s="100"/>
      <c r="BA317" s="99"/>
      <c r="BB317" s="100"/>
      <c r="BC317" s="99"/>
      <c r="BD317" s="100"/>
      <c r="BE317" s="99"/>
      <c r="BF317" s="100"/>
      <c r="BG317" s="99"/>
      <c r="BH317" s="100"/>
    </row>
    <row r="318" spans="2:60" s="269" customFormat="1" x14ac:dyDescent="0.2">
      <c r="B318" s="99"/>
      <c r="C318" s="100"/>
      <c r="D318" s="99"/>
      <c r="E318" s="100"/>
      <c r="F318" s="99"/>
      <c r="G318" s="100"/>
      <c r="H318" s="99">
        <v>8</v>
      </c>
      <c r="I318" s="100">
        <v>7.5</v>
      </c>
      <c r="J318" s="99">
        <v>8</v>
      </c>
      <c r="K318" s="100">
        <v>7.3</v>
      </c>
      <c r="L318" s="99">
        <v>8</v>
      </c>
      <c r="M318" s="100">
        <v>7.4</v>
      </c>
      <c r="N318" s="99"/>
      <c r="O318" s="100"/>
      <c r="Q318" s="99"/>
      <c r="R318" s="100"/>
      <c r="S318" s="99"/>
      <c r="T318" s="100"/>
      <c r="U318" s="99"/>
      <c r="V318" s="100"/>
      <c r="W318" s="99">
        <v>8</v>
      </c>
      <c r="X318" s="100">
        <v>6.7</v>
      </c>
      <c r="Y318" s="99">
        <v>8</v>
      </c>
      <c r="Z318" s="100">
        <v>6.7</v>
      </c>
      <c r="AA318" s="99">
        <v>8</v>
      </c>
      <c r="AB318" s="100">
        <v>6.6</v>
      </c>
      <c r="AC318" s="99">
        <v>8</v>
      </c>
      <c r="AD318" s="100">
        <v>6.6</v>
      </c>
      <c r="AF318" s="99"/>
      <c r="AG318" s="100"/>
      <c r="AH318" s="99"/>
      <c r="AI318" s="100"/>
      <c r="AJ318" s="99"/>
      <c r="AK318" s="100"/>
      <c r="AL318" s="99"/>
      <c r="AM318" s="100"/>
      <c r="AN318" s="99"/>
      <c r="AO318" s="100"/>
      <c r="AP318" s="99"/>
      <c r="AQ318" s="100"/>
      <c r="AR318" s="99"/>
      <c r="AS318" s="100"/>
      <c r="AU318" s="99"/>
      <c r="AV318" s="100"/>
      <c r="AW318" s="99"/>
      <c r="AX318" s="100"/>
      <c r="AY318" s="99"/>
      <c r="AZ318" s="100"/>
      <c r="BA318" s="99"/>
      <c r="BB318" s="100"/>
      <c r="BC318" s="99"/>
      <c r="BD318" s="100"/>
      <c r="BE318" s="99"/>
      <c r="BF318" s="100"/>
      <c r="BG318" s="99"/>
      <c r="BH318" s="100"/>
    </row>
    <row r="319" spans="2:60" s="269" customFormat="1" x14ac:dyDescent="0.2">
      <c r="B319" s="99"/>
      <c r="C319" s="100"/>
      <c r="D319" s="99"/>
      <c r="E319" s="100"/>
      <c r="F319" s="99"/>
      <c r="G319" s="100"/>
      <c r="H319" s="99">
        <v>9</v>
      </c>
      <c r="I319" s="100">
        <v>7.4</v>
      </c>
      <c r="J319" s="99">
        <v>9</v>
      </c>
      <c r="K319" s="100">
        <v>7.3</v>
      </c>
      <c r="L319" s="99">
        <v>9</v>
      </c>
      <c r="M319" s="100">
        <v>7.4</v>
      </c>
      <c r="N319" s="99"/>
      <c r="O319" s="100"/>
      <c r="Q319" s="99"/>
      <c r="R319" s="100"/>
      <c r="S319" s="99"/>
      <c r="T319" s="100"/>
      <c r="U319" s="99"/>
      <c r="V319" s="100"/>
      <c r="W319" s="99">
        <v>9</v>
      </c>
      <c r="X319" s="100">
        <v>6.7</v>
      </c>
      <c r="Y319" s="99">
        <v>9</v>
      </c>
      <c r="Z319" s="100">
        <v>6.7</v>
      </c>
      <c r="AA319" s="99">
        <v>9</v>
      </c>
      <c r="AB319" s="100">
        <v>6.6</v>
      </c>
      <c r="AC319" s="99"/>
      <c r="AD319" s="100"/>
      <c r="AF319" s="99"/>
      <c r="AG319" s="100"/>
      <c r="AH319" s="99"/>
      <c r="AI319" s="100"/>
      <c r="AJ319" s="99"/>
      <c r="AK319" s="100"/>
      <c r="AL319" s="99"/>
      <c r="AM319" s="100"/>
      <c r="AN319" s="99"/>
      <c r="AO319" s="100"/>
      <c r="AP319" s="99"/>
      <c r="AQ319" s="100"/>
      <c r="AR319" s="99"/>
      <c r="AS319" s="100"/>
      <c r="AU319" s="99"/>
      <c r="AV319" s="100"/>
      <c r="AW319" s="99"/>
      <c r="AX319" s="100"/>
      <c r="AY319" s="99"/>
      <c r="AZ319" s="100"/>
      <c r="BA319" s="99"/>
      <c r="BB319" s="100"/>
      <c r="BC319" s="99"/>
      <c r="BD319" s="100"/>
      <c r="BE319" s="99"/>
      <c r="BF319" s="100"/>
      <c r="BG319" s="99"/>
      <c r="BH319" s="100"/>
    </row>
    <row r="320" spans="2:60" s="269" customFormat="1" x14ac:dyDescent="0.2">
      <c r="B320" s="99"/>
      <c r="C320" s="100"/>
      <c r="D320" s="99"/>
      <c r="E320" s="100"/>
      <c r="F320" s="99"/>
      <c r="G320" s="100"/>
      <c r="H320" s="99">
        <v>10</v>
      </c>
      <c r="I320" s="100">
        <v>7.4</v>
      </c>
      <c r="J320" s="99">
        <v>10</v>
      </c>
      <c r="K320" s="100">
        <v>7.3</v>
      </c>
      <c r="L320" s="99"/>
      <c r="M320" s="100"/>
      <c r="N320" s="99"/>
      <c r="O320" s="100"/>
      <c r="Q320" s="99"/>
      <c r="R320" s="100"/>
      <c r="S320" s="99"/>
      <c r="T320" s="100"/>
      <c r="U320" s="99"/>
      <c r="V320" s="100"/>
      <c r="W320" s="99"/>
      <c r="X320" s="100"/>
      <c r="Y320" s="99"/>
      <c r="Z320" s="100"/>
      <c r="AA320" s="99"/>
      <c r="AB320" s="100"/>
      <c r="AC320" s="99"/>
      <c r="AD320" s="100"/>
      <c r="AF320" s="99"/>
      <c r="AG320" s="100"/>
      <c r="AH320" s="99"/>
      <c r="AI320" s="100"/>
      <c r="AJ320" s="99"/>
      <c r="AK320" s="100"/>
      <c r="AL320" s="99"/>
      <c r="AM320" s="100"/>
      <c r="AN320" s="99"/>
      <c r="AO320" s="100"/>
      <c r="AP320" s="99"/>
      <c r="AQ320" s="100"/>
      <c r="AR320" s="99"/>
      <c r="AS320" s="100"/>
      <c r="AU320" s="99"/>
      <c r="AV320" s="100"/>
      <c r="AW320" s="99"/>
      <c r="AX320" s="100"/>
      <c r="AY320" s="99"/>
      <c r="AZ320" s="100"/>
      <c r="BA320" s="99"/>
      <c r="BB320" s="100"/>
      <c r="BC320" s="99"/>
      <c r="BD320" s="100"/>
      <c r="BE320" s="99"/>
      <c r="BF320" s="100"/>
      <c r="BG320" s="99"/>
      <c r="BH320" s="100"/>
    </row>
    <row r="321" spans="2:60" s="269" customFormat="1" x14ac:dyDescent="0.2">
      <c r="B321" s="99"/>
      <c r="C321" s="100"/>
      <c r="D321" s="99"/>
      <c r="E321" s="100"/>
      <c r="F321" s="99"/>
      <c r="G321" s="100"/>
      <c r="H321" s="99">
        <v>11</v>
      </c>
      <c r="I321" s="100">
        <v>7.4</v>
      </c>
      <c r="J321" s="99"/>
      <c r="K321" s="100"/>
      <c r="L321" s="99"/>
      <c r="M321" s="100"/>
      <c r="N321" s="99"/>
      <c r="O321" s="100"/>
      <c r="Q321" s="99"/>
      <c r="R321" s="100"/>
      <c r="S321" s="99"/>
      <c r="T321" s="100"/>
      <c r="U321" s="99"/>
      <c r="V321" s="100"/>
      <c r="W321" s="99"/>
      <c r="X321" s="100"/>
      <c r="Y321" s="99"/>
      <c r="Z321" s="100"/>
      <c r="AA321" s="99"/>
      <c r="AB321" s="100"/>
      <c r="AC321" s="99"/>
      <c r="AD321" s="100"/>
      <c r="AF321" s="99"/>
      <c r="AG321" s="100"/>
      <c r="AH321" s="99"/>
      <c r="AI321" s="100"/>
      <c r="AJ321" s="99"/>
      <c r="AK321" s="100"/>
      <c r="AL321" s="99"/>
      <c r="AM321" s="100"/>
      <c r="AN321" s="99"/>
      <c r="AO321" s="100"/>
      <c r="AP321" s="99"/>
      <c r="AQ321" s="100"/>
      <c r="AR321" s="99"/>
      <c r="AS321" s="100"/>
      <c r="AU321" s="99"/>
      <c r="AV321" s="100"/>
      <c r="AW321" s="99"/>
      <c r="AX321" s="100"/>
      <c r="AY321" s="99"/>
      <c r="AZ321" s="100"/>
      <c r="BA321" s="99"/>
      <c r="BB321" s="100"/>
      <c r="BC321" s="99"/>
      <c r="BD321" s="100"/>
      <c r="BE321" s="99"/>
      <c r="BF321" s="100"/>
      <c r="BG321" s="99"/>
      <c r="BH321" s="100"/>
    </row>
    <row r="322" spans="2:60" s="269" customFormat="1" x14ac:dyDescent="0.2">
      <c r="B322" s="99"/>
      <c r="C322" s="100"/>
      <c r="D322" s="99"/>
      <c r="E322" s="100"/>
      <c r="F322" s="99"/>
      <c r="G322" s="100"/>
      <c r="H322" s="99">
        <v>12</v>
      </c>
      <c r="I322" s="100">
        <v>7.4</v>
      </c>
      <c r="J322" s="99"/>
      <c r="K322" s="100"/>
      <c r="L322" s="99"/>
      <c r="M322" s="100"/>
      <c r="N322" s="99"/>
      <c r="O322" s="100"/>
      <c r="Q322" s="99"/>
      <c r="R322" s="100"/>
      <c r="S322" s="99"/>
      <c r="T322" s="100"/>
      <c r="U322" s="99"/>
      <c r="V322" s="100"/>
      <c r="W322" s="99"/>
      <c r="X322" s="100"/>
      <c r="Y322" s="99"/>
      <c r="Z322" s="100"/>
      <c r="AA322" s="99"/>
      <c r="AB322" s="100"/>
      <c r="AC322" s="99"/>
      <c r="AD322" s="100"/>
      <c r="AF322" s="99"/>
      <c r="AG322" s="100"/>
      <c r="AH322" s="99"/>
      <c r="AI322" s="100"/>
      <c r="AJ322" s="99"/>
      <c r="AK322" s="100"/>
      <c r="AL322" s="99"/>
      <c r="AM322" s="100"/>
      <c r="AN322" s="99"/>
      <c r="AO322" s="100"/>
      <c r="AP322" s="99"/>
      <c r="AQ322" s="100"/>
      <c r="AR322" s="99"/>
      <c r="AS322" s="100"/>
      <c r="AU322" s="99"/>
      <c r="AV322" s="100"/>
      <c r="AW322" s="99"/>
      <c r="AX322" s="100"/>
      <c r="AY322" s="99"/>
      <c r="AZ322" s="100"/>
      <c r="BA322" s="99"/>
      <c r="BB322" s="100"/>
      <c r="BC322" s="99"/>
      <c r="BD322" s="100"/>
      <c r="BE322" s="99"/>
      <c r="BF322" s="100"/>
      <c r="BG322" s="99"/>
      <c r="BH322" s="100"/>
    </row>
    <row r="323" spans="2:60" s="269" customFormat="1" x14ac:dyDescent="0.2">
      <c r="B323" s="99"/>
      <c r="C323" s="100"/>
      <c r="D323" s="99"/>
      <c r="E323" s="100"/>
      <c r="F323" s="99"/>
      <c r="G323" s="100"/>
      <c r="H323" s="99"/>
      <c r="I323" s="100"/>
      <c r="J323" s="99"/>
      <c r="K323" s="100"/>
      <c r="L323" s="99"/>
      <c r="M323" s="100"/>
      <c r="N323" s="99"/>
      <c r="O323" s="100"/>
      <c r="Q323" s="99"/>
      <c r="R323" s="100"/>
      <c r="S323" s="99"/>
      <c r="T323" s="100"/>
      <c r="U323" s="99"/>
      <c r="V323" s="100"/>
      <c r="W323" s="99"/>
      <c r="X323" s="100"/>
      <c r="Y323" s="99"/>
      <c r="Z323" s="100"/>
      <c r="AA323" s="99"/>
      <c r="AB323" s="100"/>
      <c r="AC323" s="99"/>
      <c r="AD323" s="100"/>
      <c r="AF323" s="99"/>
      <c r="AG323" s="100"/>
      <c r="AH323" s="99"/>
      <c r="AI323" s="100"/>
      <c r="AJ323" s="99"/>
      <c r="AK323" s="100"/>
      <c r="AL323" s="99"/>
      <c r="AM323" s="100"/>
      <c r="AN323" s="99"/>
      <c r="AO323" s="100"/>
      <c r="AP323" s="99"/>
      <c r="AQ323" s="100"/>
      <c r="AR323" s="99"/>
      <c r="AS323" s="100"/>
      <c r="AU323" s="99"/>
      <c r="AV323" s="100"/>
      <c r="AW323" s="99"/>
      <c r="AX323" s="100"/>
      <c r="AY323" s="99"/>
      <c r="AZ323" s="100"/>
      <c r="BA323" s="99"/>
      <c r="BB323" s="100"/>
      <c r="BC323" s="99"/>
      <c r="BD323" s="100"/>
      <c r="BE323" s="99"/>
      <c r="BF323" s="100"/>
      <c r="BG323" s="99"/>
      <c r="BH323" s="100"/>
    </row>
    <row r="324" spans="2:60" s="269" customFormat="1" x14ac:dyDescent="0.2">
      <c r="B324" s="99"/>
      <c r="C324" s="100"/>
      <c r="D324" s="99"/>
      <c r="E324" s="100"/>
      <c r="F324" s="99"/>
      <c r="G324" s="100"/>
      <c r="H324" s="99"/>
      <c r="I324" s="100"/>
      <c r="J324" s="99"/>
      <c r="K324" s="100"/>
      <c r="L324" s="99"/>
      <c r="M324" s="100"/>
      <c r="N324" s="99"/>
      <c r="O324" s="100"/>
      <c r="Q324" s="99"/>
      <c r="R324" s="100"/>
      <c r="S324" s="99"/>
      <c r="T324" s="100"/>
      <c r="U324" s="99"/>
      <c r="V324" s="100"/>
      <c r="W324" s="99"/>
      <c r="X324" s="100"/>
      <c r="Y324" s="99"/>
      <c r="Z324" s="100"/>
      <c r="AA324" s="99"/>
      <c r="AB324" s="100"/>
      <c r="AC324" s="99"/>
      <c r="AD324" s="100"/>
      <c r="AF324" s="99"/>
      <c r="AG324" s="100"/>
      <c r="AH324" s="99"/>
      <c r="AI324" s="100"/>
      <c r="AJ324" s="99"/>
      <c r="AK324" s="100"/>
      <c r="AL324" s="99"/>
      <c r="AM324" s="100"/>
      <c r="AN324" s="99"/>
      <c r="AO324" s="100"/>
      <c r="AP324" s="99"/>
      <c r="AQ324" s="100"/>
      <c r="AR324" s="99"/>
      <c r="AS324" s="100"/>
      <c r="AU324" s="99"/>
      <c r="AV324" s="100"/>
      <c r="AW324" s="99"/>
      <c r="AX324" s="100"/>
      <c r="AY324" s="99"/>
      <c r="AZ324" s="100"/>
      <c r="BA324" s="99"/>
      <c r="BB324" s="100"/>
      <c r="BC324" s="99"/>
      <c r="BD324" s="100"/>
      <c r="BE324" s="99"/>
      <c r="BF324" s="100"/>
      <c r="BG324" s="99"/>
      <c r="BH324" s="100"/>
    </row>
    <row r="325" spans="2:60" s="269" customFormat="1" x14ac:dyDescent="0.2">
      <c r="B325" s="99"/>
      <c r="C325" s="100"/>
      <c r="D325" s="99"/>
      <c r="E325" s="100"/>
      <c r="F325" s="99"/>
      <c r="G325" s="100"/>
      <c r="H325" s="99"/>
      <c r="I325" s="100"/>
      <c r="J325" s="99"/>
      <c r="K325" s="100"/>
      <c r="L325" s="99"/>
      <c r="M325" s="100"/>
      <c r="N325" s="99"/>
      <c r="O325" s="100"/>
      <c r="Q325" s="99"/>
      <c r="R325" s="100"/>
      <c r="S325" s="99"/>
      <c r="T325" s="100"/>
      <c r="U325" s="99"/>
      <c r="V325" s="100"/>
      <c r="W325" s="99"/>
      <c r="X325" s="100"/>
      <c r="Y325" s="99"/>
      <c r="Z325" s="100"/>
      <c r="AA325" s="99"/>
      <c r="AB325" s="100"/>
      <c r="AC325" s="99"/>
      <c r="AD325" s="100"/>
      <c r="AF325" s="99"/>
      <c r="AG325" s="100"/>
      <c r="AH325" s="99"/>
      <c r="AI325" s="100"/>
      <c r="AJ325" s="99"/>
      <c r="AK325" s="100"/>
      <c r="AL325" s="99"/>
      <c r="AM325" s="100"/>
      <c r="AN325" s="99"/>
      <c r="AO325" s="100"/>
      <c r="AP325" s="99"/>
      <c r="AQ325" s="100"/>
      <c r="AR325" s="99"/>
      <c r="AS325" s="100"/>
      <c r="AU325" s="99"/>
      <c r="AV325" s="100"/>
      <c r="AW325" s="99"/>
      <c r="AX325" s="100"/>
      <c r="AY325" s="99"/>
      <c r="AZ325" s="100"/>
      <c r="BA325" s="99"/>
      <c r="BB325" s="100"/>
      <c r="BC325" s="99"/>
      <c r="BD325" s="100"/>
      <c r="BE325" s="99"/>
      <c r="BF325" s="100"/>
      <c r="BG325" s="99"/>
      <c r="BH325" s="100"/>
    </row>
    <row r="326" spans="2:60" s="269" customFormat="1" x14ac:dyDescent="0.2">
      <c r="B326" s="99"/>
      <c r="C326" s="100"/>
      <c r="D326" s="99"/>
      <c r="E326" s="100"/>
      <c r="F326" s="99"/>
      <c r="G326" s="100"/>
      <c r="H326" s="99"/>
      <c r="I326" s="100"/>
      <c r="J326" s="99"/>
      <c r="K326" s="100"/>
      <c r="L326" s="99"/>
      <c r="M326" s="100"/>
      <c r="N326" s="99"/>
      <c r="O326" s="100"/>
      <c r="Q326" s="99"/>
      <c r="R326" s="100"/>
      <c r="S326" s="99"/>
      <c r="T326" s="100"/>
      <c r="U326" s="99"/>
      <c r="V326" s="100"/>
      <c r="W326" s="99"/>
      <c r="X326" s="100"/>
      <c r="Y326" s="99"/>
      <c r="Z326" s="100"/>
      <c r="AA326" s="99"/>
      <c r="AB326" s="100"/>
      <c r="AC326" s="99"/>
      <c r="AD326" s="100"/>
      <c r="AF326" s="99"/>
      <c r="AG326" s="100"/>
      <c r="AH326" s="99"/>
      <c r="AI326" s="100"/>
      <c r="AJ326" s="99"/>
      <c r="AK326" s="100"/>
      <c r="AL326" s="99"/>
      <c r="AM326" s="100"/>
      <c r="AN326" s="99"/>
      <c r="AO326" s="100"/>
      <c r="AP326" s="99"/>
      <c r="AQ326" s="100"/>
      <c r="AR326" s="99"/>
      <c r="AS326" s="100"/>
      <c r="AU326" s="99"/>
      <c r="AV326" s="100"/>
      <c r="AW326" s="99"/>
      <c r="AX326" s="100"/>
      <c r="AY326" s="99"/>
      <c r="AZ326" s="100"/>
      <c r="BA326" s="99"/>
      <c r="BB326" s="100"/>
      <c r="BC326" s="99"/>
      <c r="BD326" s="100"/>
      <c r="BE326" s="99"/>
      <c r="BF326" s="100"/>
      <c r="BG326" s="99"/>
      <c r="BH326" s="100"/>
    </row>
    <row r="327" spans="2:60" s="269" customFormat="1" x14ac:dyDescent="0.2">
      <c r="B327" s="99"/>
      <c r="C327" s="100"/>
      <c r="D327" s="99"/>
      <c r="E327" s="100"/>
      <c r="F327" s="99"/>
      <c r="G327" s="100"/>
      <c r="H327" s="99"/>
      <c r="I327" s="100"/>
      <c r="J327" s="99"/>
      <c r="K327" s="100"/>
      <c r="L327" s="99"/>
      <c r="M327" s="100"/>
      <c r="N327" s="99"/>
      <c r="O327" s="100"/>
      <c r="Q327" s="99"/>
      <c r="R327" s="100"/>
      <c r="S327" s="99"/>
      <c r="T327" s="100"/>
      <c r="U327" s="99"/>
      <c r="V327" s="100"/>
      <c r="W327" s="99"/>
      <c r="X327" s="100"/>
      <c r="Y327" s="99"/>
      <c r="Z327" s="100"/>
      <c r="AA327" s="99"/>
      <c r="AB327" s="100"/>
      <c r="AC327" s="99"/>
      <c r="AD327" s="100"/>
      <c r="AF327" s="99"/>
      <c r="AG327" s="100"/>
      <c r="AH327" s="99"/>
      <c r="AI327" s="100"/>
      <c r="AJ327" s="99"/>
      <c r="AK327" s="100"/>
      <c r="AL327" s="99"/>
      <c r="AM327" s="100"/>
      <c r="AN327" s="99"/>
      <c r="AO327" s="100"/>
      <c r="AP327" s="99"/>
      <c r="AQ327" s="100"/>
      <c r="AR327" s="99"/>
      <c r="AS327" s="100"/>
      <c r="AU327" s="99"/>
      <c r="AV327" s="100"/>
      <c r="AW327" s="99"/>
      <c r="AX327" s="100"/>
      <c r="AY327" s="99"/>
      <c r="AZ327" s="100"/>
      <c r="BA327" s="99"/>
      <c r="BB327" s="100"/>
      <c r="BC327" s="99"/>
      <c r="BD327" s="100"/>
      <c r="BE327" s="99"/>
      <c r="BF327" s="100"/>
      <c r="BG327" s="99"/>
      <c r="BH327" s="100"/>
    </row>
    <row r="328" spans="2:60" s="269" customFormat="1" x14ac:dyDescent="0.2">
      <c r="B328" s="99"/>
      <c r="C328" s="100"/>
      <c r="D328" s="99"/>
      <c r="E328" s="100"/>
      <c r="F328" s="99"/>
      <c r="G328" s="100"/>
      <c r="H328" s="99"/>
      <c r="I328" s="100"/>
      <c r="J328" s="99"/>
      <c r="K328" s="100"/>
      <c r="L328" s="99"/>
      <c r="M328" s="100"/>
      <c r="N328" s="99"/>
      <c r="O328" s="100"/>
      <c r="Q328" s="99"/>
      <c r="R328" s="100"/>
      <c r="S328" s="99"/>
      <c r="T328" s="100"/>
      <c r="U328" s="99"/>
      <c r="V328" s="100"/>
      <c r="W328" s="99"/>
      <c r="X328" s="100"/>
      <c r="Y328" s="99"/>
      <c r="Z328" s="100"/>
      <c r="AA328" s="99"/>
      <c r="AB328" s="100"/>
      <c r="AC328" s="99"/>
      <c r="AD328" s="100"/>
      <c r="AF328" s="99"/>
      <c r="AG328" s="100"/>
      <c r="AH328" s="99"/>
      <c r="AI328" s="100"/>
      <c r="AJ328" s="99"/>
      <c r="AK328" s="100"/>
      <c r="AL328" s="99"/>
      <c r="AM328" s="100"/>
      <c r="AN328" s="99"/>
      <c r="AO328" s="100"/>
      <c r="AP328" s="99"/>
      <c r="AQ328" s="100"/>
      <c r="AR328" s="99"/>
      <c r="AS328" s="100"/>
      <c r="AU328" s="99"/>
      <c r="AV328" s="100"/>
      <c r="AW328" s="99"/>
      <c r="AX328" s="100"/>
      <c r="AY328" s="99"/>
      <c r="AZ328" s="100"/>
      <c r="BA328" s="99"/>
      <c r="BB328" s="100"/>
      <c r="BC328" s="99"/>
      <c r="BD328" s="100"/>
      <c r="BE328" s="99"/>
      <c r="BF328" s="100"/>
      <c r="BG328" s="99"/>
      <c r="BH328" s="100"/>
    </row>
    <row r="329" spans="2:60" s="269" customFormat="1" x14ac:dyDescent="0.2">
      <c r="B329" s="99"/>
      <c r="C329" s="100"/>
      <c r="D329" s="99"/>
      <c r="E329" s="100"/>
      <c r="F329" s="99"/>
      <c r="G329" s="100"/>
      <c r="H329" s="99"/>
      <c r="I329" s="100"/>
      <c r="J329" s="99"/>
      <c r="K329" s="100"/>
      <c r="L329" s="99"/>
      <c r="M329" s="100"/>
      <c r="N329" s="99"/>
      <c r="O329" s="100"/>
      <c r="Q329" s="99"/>
      <c r="R329" s="100"/>
      <c r="S329" s="99"/>
      <c r="T329" s="100"/>
      <c r="U329" s="99"/>
      <c r="V329" s="100"/>
      <c r="W329" s="99"/>
      <c r="X329" s="100"/>
      <c r="Y329" s="99"/>
      <c r="Z329" s="100"/>
      <c r="AA329" s="99"/>
      <c r="AB329" s="100"/>
      <c r="AC329" s="99"/>
      <c r="AD329" s="100"/>
      <c r="AF329" s="99"/>
      <c r="AG329" s="100"/>
      <c r="AH329" s="99"/>
      <c r="AI329" s="100"/>
      <c r="AJ329" s="99"/>
      <c r="AK329" s="100"/>
      <c r="AL329" s="99"/>
      <c r="AM329" s="100"/>
      <c r="AN329" s="99"/>
      <c r="AO329" s="100"/>
      <c r="AP329" s="99"/>
      <c r="AQ329" s="100"/>
      <c r="AR329" s="99"/>
      <c r="AS329" s="100"/>
      <c r="AU329" s="99"/>
      <c r="AV329" s="100"/>
      <c r="AW329" s="99"/>
      <c r="AX329" s="100"/>
      <c r="AY329" s="99"/>
      <c r="AZ329" s="100"/>
      <c r="BA329" s="99"/>
      <c r="BB329" s="100"/>
      <c r="BC329" s="99"/>
      <c r="BD329" s="100"/>
      <c r="BE329" s="99"/>
      <c r="BF329" s="100"/>
      <c r="BG329" s="99"/>
      <c r="BH329" s="100"/>
    </row>
    <row r="330" spans="2:60" s="269" customFormat="1" x14ac:dyDescent="0.2">
      <c r="B330" s="99"/>
      <c r="C330" s="100"/>
      <c r="D330" s="99"/>
      <c r="E330" s="100"/>
      <c r="F330" s="99"/>
      <c r="G330" s="100"/>
      <c r="H330" s="99"/>
      <c r="I330" s="100"/>
      <c r="J330" s="99"/>
      <c r="K330" s="100"/>
      <c r="L330" s="99"/>
      <c r="M330" s="100"/>
      <c r="N330" s="99"/>
      <c r="O330" s="100"/>
      <c r="Q330" s="99"/>
      <c r="R330" s="100"/>
      <c r="S330" s="99"/>
      <c r="T330" s="100"/>
      <c r="U330" s="99"/>
      <c r="V330" s="100"/>
      <c r="W330" s="99"/>
      <c r="X330" s="100"/>
      <c r="Y330" s="99"/>
      <c r="Z330" s="100"/>
      <c r="AA330" s="99"/>
      <c r="AB330" s="100"/>
      <c r="AC330" s="99"/>
      <c r="AD330" s="100"/>
      <c r="AF330" s="99"/>
      <c r="AG330" s="100"/>
      <c r="AH330" s="99"/>
      <c r="AI330" s="100"/>
      <c r="AJ330" s="99"/>
      <c r="AK330" s="100"/>
      <c r="AL330" s="99"/>
      <c r="AM330" s="100"/>
      <c r="AN330" s="99"/>
      <c r="AO330" s="100"/>
      <c r="AP330" s="99"/>
      <c r="AQ330" s="100"/>
      <c r="AR330" s="99"/>
      <c r="AS330" s="100"/>
      <c r="AU330" s="99"/>
      <c r="AV330" s="100"/>
      <c r="AW330" s="99"/>
      <c r="AX330" s="100"/>
      <c r="AY330" s="99"/>
      <c r="AZ330" s="100"/>
      <c r="BA330" s="99"/>
      <c r="BB330" s="100"/>
      <c r="BC330" s="99"/>
      <c r="BD330" s="100"/>
      <c r="BE330" s="99"/>
      <c r="BF330" s="100"/>
      <c r="BG330" s="99"/>
      <c r="BH330" s="100"/>
    </row>
    <row r="331" spans="2:60" s="269" customFormat="1" x14ac:dyDescent="0.2">
      <c r="B331" s="99"/>
      <c r="C331" s="100"/>
      <c r="D331" s="99"/>
      <c r="E331" s="100"/>
      <c r="F331" s="99"/>
      <c r="G331" s="100"/>
      <c r="H331" s="99"/>
      <c r="I331" s="100"/>
      <c r="J331" s="99"/>
      <c r="K331" s="100"/>
      <c r="L331" s="99"/>
      <c r="M331" s="100"/>
      <c r="N331" s="99"/>
      <c r="O331" s="100"/>
      <c r="Q331" s="99"/>
      <c r="R331" s="100"/>
      <c r="S331" s="99"/>
      <c r="T331" s="100"/>
      <c r="U331" s="99"/>
      <c r="V331" s="100"/>
      <c r="W331" s="99"/>
      <c r="X331" s="100"/>
      <c r="Y331" s="99"/>
      <c r="Z331" s="100"/>
      <c r="AA331" s="99"/>
      <c r="AB331" s="100"/>
      <c r="AC331" s="99"/>
      <c r="AD331" s="100"/>
      <c r="AF331" s="99"/>
      <c r="AG331" s="100"/>
      <c r="AH331" s="99"/>
      <c r="AI331" s="100"/>
      <c r="AJ331" s="99"/>
      <c r="AK331" s="100"/>
      <c r="AL331" s="99"/>
      <c r="AM331" s="100"/>
      <c r="AN331" s="99"/>
      <c r="AO331" s="100"/>
      <c r="AP331" s="99"/>
      <c r="AQ331" s="100"/>
      <c r="AR331" s="99"/>
      <c r="AS331" s="100"/>
      <c r="AU331" s="99"/>
      <c r="AV331" s="100"/>
      <c r="AW331" s="99"/>
      <c r="AX331" s="100"/>
      <c r="AY331" s="99"/>
      <c r="AZ331" s="100"/>
      <c r="BA331" s="99"/>
      <c r="BB331" s="100"/>
      <c r="BC331" s="99"/>
      <c r="BD331" s="100"/>
      <c r="BE331" s="99"/>
      <c r="BF331" s="100"/>
      <c r="BG331" s="99"/>
      <c r="BH331" s="100"/>
    </row>
    <row r="332" spans="2:60" s="269" customFormat="1" x14ac:dyDescent="0.2">
      <c r="B332" s="99"/>
      <c r="C332" s="100"/>
      <c r="D332" s="99"/>
      <c r="E332" s="100"/>
      <c r="F332" s="99"/>
      <c r="G332" s="100"/>
      <c r="H332" s="99"/>
      <c r="I332" s="100"/>
      <c r="J332" s="99"/>
      <c r="K332" s="100"/>
      <c r="L332" s="99"/>
      <c r="M332" s="100"/>
      <c r="N332" s="99"/>
      <c r="O332" s="100"/>
      <c r="Q332" s="99"/>
      <c r="R332" s="100"/>
      <c r="S332" s="99"/>
      <c r="T332" s="100"/>
      <c r="U332" s="99"/>
      <c r="V332" s="100"/>
      <c r="W332" s="99"/>
      <c r="X332" s="100"/>
      <c r="Y332" s="99"/>
      <c r="Z332" s="100"/>
      <c r="AA332" s="99"/>
      <c r="AB332" s="100"/>
      <c r="AC332" s="99"/>
      <c r="AD332" s="100"/>
      <c r="AF332" s="99"/>
      <c r="AG332" s="100"/>
      <c r="AH332" s="99"/>
      <c r="AI332" s="100"/>
      <c r="AJ332" s="99"/>
      <c r="AK332" s="100"/>
      <c r="AL332" s="99"/>
      <c r="AM332" s="100"/>
      <c r="AN332" s="99"/>
      <c r="AO332" s="100"/>
      <c r="AP332" s="99"/>
      <c r="AQ332" s="100"/>
      <c r="AR332" s="99"/>
      <c r="AS332" s="100"/>
      <c r="AU332" s="99"/>
      <c r="AV332" s="100"/>
      <c r="AW332" s="99"/>
      <c r="AX332" s="100"/>
      <c r="AY332" s="99"/>
      <c r="AZ332" s="100"/>
      <c r="BA332" s="99"/>
      <c r="BB332" s="100"/>
      <c r="BC332" s="99"/>
      <c r="BD332" s="100"/>
      <c r="BE332" s="99"/>
      <c r="BF332" s="100"/>
      <c r="BG332" s="99"/>
      <c r="BH332" s="100"/>
    </row>
    <row r="333" spans="2:60" s="269" customFormat="1" x14ac:dyDescent="0.2">
      <c r="B333" s="99"/>
      <c r="C333" s="100"/>
      <c r="D333" s="99"/>
      <c r="E333" s="100"/>
      <c r="F333" s="99"/>
      <c r="G333" s="100"/>
      <c r="H333" s="99"/>
      <c r="I333" s="100"/>
      <c r="J333" s="99"/>
      <c r="K333" s="100"/>
      <c r="L333" s="99"/>
      <c r="M333" s="100"/>
      <c r="N333" s="99"/>
      <c r="O333" s="100"/>
      <c r="Q333" s="99"/>
      <c r="R333" s="100"/>
      <c r="S333" s="99"/>
      <c r="T333" s="100"/>
      <c r="U333" s="99"/>
      <c r="V333" s="100"/>
      <c r="W333" s="99"/>
      <c r="X333" s="100"/>
      <c r="Y333" s="99"/>
      <c r="Z333" s="100"/>
      <c r="AA333" s="99"/>
      <c r="AB333" s="100"/>
      <c r="AC333" s="99"/>
      <c r="AD333" s="100"/>
      <c r="AF333" s="99"/>
      <c r="AG333" s="100"/>
      <c r="AH333" s="99"/>
      <c r="AI333" s="100"/>
      <c r="AJ333" s="99"/>
      <c r="AK333" s="100"/>
      <c r="AL333" s="99"/>
      <c r="AM333" s="100"/>
      <c r="AN333" s="99"/>
      <c r="AO333" s="100"/>
      <c r="AP333" s="99"/>
      <c r="AQ333" s="100"/>
      <c r="AR333" s="99"/>
      <c r="AS333" s="100"/>
      <c r="AU333" s="99"/>
      <c r="AV333" s="100"/>
      <c r="AW333" s="99"/>
      <c r="AX333" s="100"/>
      <c r="AY333" s="99"/>
      <c r="AZ333" s="100"/>
      <c r="BA333" s="99"/>
      <c r="BB333" s="100"/>
      <c r="BC333" s="99"/>
      <c r="BD333" s="100"/>
      <c r="BE333" s="99"/>
      <c r="BF333" s="100"/>
      <c r="BG333" s="99"/>
      <c r="BH333" s="100"/>
    </row>
    <row r="334" spans="2:60" s="269" customFormat="1" x14ac:dyDescent="0.2">
      <c r="B334" s="99"/>
      <c r="C334" s="100"/>
      <c r="D334" s="99"/>
      <c r="E334" s="100"/>
      <c r="F334" s="99"/>
      <c r="G334" s="100"/>
      <c r="H334" s="99"/>
      <c r="I334" s="100"/>
      <c r="J334" s="99"/>
      <c r="K334" s="100"/>
      <c r="L334" s="99"/>
      <c r="M334" s="100"/>
      <c r="N334" s="99"/>
      <c r="O334" s="100"/>
      <c r="Q334" s="99"/>
      <c r="R334" s="100"/>
      <c r="S334" s="99"/>
      <c r="T334" s="100"/>
      <c r="U334" s="99"/>
      <c r="V334" s="100"/>
      <c r="W334" s="99"/>
      <c r="X334" s="100"/>
      <c r="Y334" s="99"/>
      <c r="Z334" s="100"/>
      <c r="AA334" s="99"/>
      <c r="AB334" s="100"/>
      <c r="AC334" s="99"/>
      <c r="AD334" s="100"/>
      <c r="AF334" s="99"/>
      <c r="AG334" s="100"/>
      <c r="AH334" s="99"/>
      <c r="AI334" s="100"/>
      <c r="AJ334" s="99"/>
      <c r="AK334" s="100"/>
      <c r="AL334" s="99"/>
      <c r="AM334" s="100"/>
      <c r="AN334" s="99"/>
      <c r="AO334" s="100"/>
      <c r="AP334" s="99"/>
      <c r="AQ334" s="100"/>
      <c r="AR334" s="99"/>
      <c r="AS334" s="100"/>
      <c r="AU334" s="99"/>
      <c r="AV334" s="100"/>
      <c r="AW334" s="99"/>
      <c r="AX334" s="100"/>
      <c r="AY334" s="99"/>
      <c r="AZ334" s="100"/>
      <c r="BA334" s="99"/>
      <c r="BB334" s="100"/>
      <c r="BC334" s="99"/>
      <c r="BD334" s="100"/>
      <c r="BE334" s="99"/>
      <c r="BF334" s="100"/>
      <c r="BG334" s="99"/>
      <c r="BH334" s="100"/>
    </row>
    <row r="335" spans="2:60" s="269" customFormat="1" x14ac:dyDescent="0.2"/>
    <row r="336" spans="2:60" s="269" customFormat="1" x14ac:dyDescent="0.2"/>
    <row r="337" s="269" customFormat="1" x14ac:dyDescent="0.2"/>
    <row r="338" s="269" customFormat="1" x14ac:dyDescent="0.2"/>
    <row r="339" s="269" customFormat="1" x14ac:dyDescent="0.2"/>
    <row r="340" s="269" customFormat="1" x14ac:dyDescent="0.2"/>
    <row r="341" s="269" customFormat="1" x14ac:dyDescent="0.2"/>
    <row r="342" s="269" customFormat="1" x14ac:dyDescent="0.2"/>
    <row r="343" s="269" customFormat="1" x14ac:dyDescent="0.2"/>
    <row r="344" s="269" customFormat="1" x14ac:dyDescent="0.2"/>
    <row r="345" s="269" customFormat="1" x14ac:dyDescent="0.2"/>
    <row r="346" s="269" customFormat="1" x14ac:dyDescent="0.2"/>
    <row r="347" s="269" customFormat="1" x14ac:dyDescent="0.2"/>
    <row r="348" s="269" customFormat="1" x14ac:dyDescent="0.2"/>
    <row r="349" s="269" customFormat="1" x14ac:dyDescent="0.2"/>
    <row r="350" s="269" customFormat="1" x14ac:dyDescent="0.2"/>
    <row r="351" s="269" customFormat="1" x14ac:dyDescent="0.2"/>
    <row r="352" s="269" customFormat="1" x14ac:dyDescent="0.2"/>
    <row r="353" s="269" customFormat="1" x14ac:dyDescent="0.2"/>
    <row r="354" s="269" customFormat="1" x14ac:dyDescent="0.2"/>
    <row r="355" s="269" customFormat="1" x14ac:dyDescent="0.2"/>
    <row r="356" s="269" customFormat="1" x14ac:dyDescent="0.2"/>
    <row r="357" s="269" customFormat="1" x14ac:dyDescent="0.2"/>
    <row r="358" s="269" customFormat="1" x14ac:dyDescent="0.2"/>
    <row r="359" s="269" customFormat="1" x14ac:dyDescent="0.2"/>
    <row r="360" s="269" customFormat="1" x14ac:dyDescent="0.2"/>
    <row r="361" s="269" customFormat="1" x14ac:dyDescent="0.2"/>
    <row r="362" s="269" customFormat="1" x14ac:dyDescent="0.2"/>
    <row r="363" s="269" customFormat="1" x14ac:dyDescent="0.2"/>
    <row r="364" s="269" customFormat="1" x14ac:dyDescent="0.2"/>
    <row r="365" s="269" customFormat="1" x14ac:dyDescent="0.2"/>
    <row r="366" s="269" customFormat="1" x14ac:dyDescent="0.2"/>
    <row r="367" s="269" customFormat="1" x14ac:dyDescent="0.2"/>
    <row r="368" s="269" customFormat="1" x14ac:dyDescent="0.2"/>
    <row r="369" s="269" customFormat="1" x14ac:dyDescent="0.2"/>
    <row r="370" s="269" customFormat="1" x14ac:dyDescent="0.2"/>
    <row r="371" s="269" customFormat="1" x14ac:dyDescent="0.2"/>
    <row r="372" s="269" customFormat="1" x14ac:dyDescent="0.2"/>
    <row r="373" s="269" customFormat="1" x14ac:dyDescent="0.2"/>
    <row r="374" s="269" customFormat="1" x14ac:dyDescent="0.2"/>
    <row r="375" s="269" customFormat="1" x14ac:dyDescent="0.2"/>
    <row r="376" s="269" customFormat="1" x14ac:dyDescent="0.2"/>
    <row r="377" s="269" customFormat="1" x14ac:dyDescent="0.2"/>
    <row r="378" s="269" customFormat="1" x14ac:dyDescent="0.2"/>
    <row r="379" s="269" customFormat="1" x14ac:dyDescent="0.2"/>
    <row r="380" s="269" customFormat="1" x14ac:dyDescent="0.2"/>
    <row r="381" s="269" customFormat="1" x14ac:dyDescent="0.2"/>
    <row r="382" s="269" customFormat="1" x14ac:dyDescent="0.2"/>
    <row r="383" s="269" customFormat="1" x14ac:dyDescent="0.2"/>
    <row r="384" s="269" customFormat="1" x14ac:dyDescent="0.2"/>
    <row r="385" s="269" customFormat="1" x14ac:dyDescent="0.2"/>
    <row r="386" s="269" customFormat="1" x14ac:dyDescent="0.2"/>
    <row r="387" s="269" customFormat="1" x14ac:dyDescent="0.2"/>
    <row r="388" s="269" customFormat="1" x14ac:dyDescent="0.2"/>
    <row r="389" s="269" customFormat="1" x14ac:dyDescent="0.2"/>
    <row r="390" s="269" customFormat="1" x14ac:dyDescent="0.2"/>
    <row r="391" s="269" customFormat="1" x14ac:dyDescent="0.2"/>
    <row r="392" s="269" customFormat="1" x14ac:dyDescent="0.2"/>
    <row r="393" s="269" customFormat="1" x14ac:dyDescent="0.2"/>
    <row r="394" s="269" customFormat="1" x14ac:dyDescent="0.2"/>
    <row r="395" s="269" customFormat="1" x14ac:dyDescent="0.2"/>
    <row r="396" s="269" customFormat="1" x14ac:dyDescent="0.2"/>
    <row r="397" s="269" customFormat="1" x14ac:dyDescent="0.2"/>
    <row r="398" s="269" customFormat="1" x14ac:dyDescent="0.2"/>
    <row r="399" s="269" customFormat="1" x14ac:dyDescent="0.2"/>
    <row r="400" s="269" customFormat="1" x14ac:dyDescent="0.2"/>
    <row r="401" s="269" customFormat="1" x14ac:dyDescent="0.2"/>
    <row r="402" s="269" customFormat="1" x14ac:dyDescent="0.2"/>
    <row r="403" s="269" customFormat="1" x14ac:dyDescent="0.2"/>
    <row r="404" s="269" customFormat="1" x14ac:dyDescent="0.2"/>
    <row r="405" s="269" customFormat="1" x14ac:dyDescent="0.2"/>
    <row r="406" s="269" customFormat="1" x14ac:dyDescent="0.2"/>
    <row r="407" s="269" customFormat="1" x14ac:dyDescent="0.2"/>
    <row r="408" s="269" customFormat="1" x14ac:dyDescent="0.2"/>
    <row r="409" s="269" customFormat="1" x14ac:dyDescent="0.2"/>
    <row r="410" s="269" customFormat="1" x14ac:dyDescent="0.2"/>
    <row r="411" s="269" customFormat="1" x14ac:dyDescent="0.2"/>
    <row r="412" s="269" customFormat="1" x14ac:dyDescent="0.2"/>
    <row r="413" s="269" customFormat="1" x14ac:dyDescent="0.2"/>
    <row r="414" s="269" customFormat="1" x14ac:dyDescent="0.2"/>
    <row r="415" s="269" customFormat="1" x14ac:dyDescent="0.2"/>
    <row r="416" s="269" customFormat="1" x14ac:dyDescent="0.2"/>
    <row r="417" s="269" customFormat="1" x14ac:dyDescent="0.2"/>
    <row r="418" s="269" customFormat="1" x14ac:dyDescent="0.2"/>
    <row r="419" s="269" customFormat="1" x14ac:dyDescent="0.2"/>
    <row r="420" s="269" customFormat="1" x14ac:dyDescent="0.2"/>
    <row r="421" s="269" customFormat="1" x14ac:dyDescent="0.2"/>
    <row r="422" s="269" customFormat="1" x14ac:dyDescent="0.2"/>
    <row r="423" s="269" customFormat="1" x14ac:dyDescent="0.2"/>
    <row r="424" s="269" customFormat="1" x14ac:dyDescent="0.2"/>
    <row r="425" s="269" customFormat="1" x14ac:dyDescent="0.2"/>
    <row r="426" s="269" customFormat="1" x14ac:dyDescent="0.2"/>
    <row r="427" s="269" customFormat="1" x14ac:dyDescent="0.2"/>
    <row r="428" s="269" customFormat="1" x14ac:dyDescent="0.2"/>
    <row r="429" s="269" customFormat="1" x14ac:dyDescent="0.2"/>
    <row r="430" s="269" customFormat="1" x14ac:dyDescent="0.2"/>
    <row r="431" s="269" customFormat="1" x14ac:dyDescent="0.2"/>
    <row r="432" s="269" customFormat="1" x14ac:dyDescent="0.2"/>
    <row r="433" s="269" customFormat="1" x14ac:dyDescent="0.2"/>
    <row r="434" s="269" customFormat="1" x14ac:dyDescent="0.2"/>
    <row r="435" s="269" customFormat="1" x14ac:dyDescent="0.2"/>
    <row r="436" s="269" customFormat="1" x14ac:dyDescent="0.2"/>
    <row r="437" s="269" customFormat="1" x14ac:dyDescent="0.2"/>
    <row r="438" s="269" customFormat="1" x14ac:dyDescent="0.2"/>
    <row r="439" s="269" customFormat="1" x14ac:dyDescent="0.2"/>
    <row r="440" s="269" customFormat="1" x14ac:dyDescent="0.2"/>
    <row r="441" s="269" customFormat="1" x14ac:dyDescent="0.2"/>
    <row r="442" s="269" customFormat="1" x14ac:dyDescent="0.2"/>
    <row r="443" s="269" customFormat="1" x14ac:dyDescent="0.2"/>
    <row r="444" s="269" customFormat="1" x14ac:dyDescent="0.2"/>
    <row r="445" s="269" customFormat="1" x14ac:dyDescent="0.2"/>
    <row r="446" s="269" customFormat="1" x14ac:dyDescent="0.2"/>
    <row r="447" s="269" customFormat="1" x14ac:dyDescent="0.2"/>
    <row r="448" s="269" customFormat="1" x14ac:dyDescent="0.2"/>
    <row r="449" s="269" customFormat="1" x14ac:dyDescent="0.2"/>
    <row r="450" s="269" customFormat="1" x14ac:dyDescent="0.2"/>
    <row r="451" s="269" customFormat="1" x14ac:dyDescent="0.2"/>
    <row r="452" s="269" customFormat="1" x14ac:dyDescent="0.2"/>
    <row r="453" s="269" customFormat="1" x14ac:dyDescent="0.2"/>
    <row r="454" s="269" customFormat="1" x14ac:dyDescent="0.2"/>
    <row r="455" s="269" customFormat="1" x14ac:dyDescent="0.2"/>
    <row r="456" s="269" customFormat="1" x14ac:dyDescent="0.2"/>
    <row r="457" s="269" customFormat="1" x14ac:dyDescent="0.2"/>
    <row r="458" s="269" customFormat="1" x14ac:dyDescent="0.2"/>
    <row r="459" s="269" customFormat="1" x14ac:dyDescent="0.2"/>
    <row r="460" s="269" customFormat="1" x14ac:dyDescent="0.2"/>
    <row r="461" s="269" customFormat="1" x14ac:dyDescent="0.2"/>
    <row r="462" s="269" customFormat="1" x14ac:dyDescent="0.2"/>
    <row r="463" s="269" customFormat="1" x14ac:dyDescent="0.2"/>
    <row r="464" s="269" customFormat="1" x14ac:dyDescent="0.2"/>
    <row r="465" s="269" customFormat="1" x14ac:dyDescent="0.2"/>
    <row r="466" s="269" customFormat="1" x14ac:dyDescent="0.2"/>
    <row r="467" s="269" customFormat="1" x14ac:dyDescent="0.2"/>
    <row r="468" s="269" customFormat="1" x14ac:dyDescent="0.2"/>
    <row r="469" s="269" customFormat="1" x14ac:dyDescent="0.2"/>
    <row r="470" s="269" customFormat="1" x14ac:dyDescent="0.2"/>
    <row r="471" s="269" customFormat="1" x14ac:dyDescent="0.2"/>
    <row r="472" s="269" customFormat="1" x14ac:dyDescent="0.2"/>
    <row r="473" s="269" customFormat="1" x14ac:dyDescent="0.2"/>
    <row r="474" s="269" customFormat="1" x14ac:dyDescent="0.2"/>
    <row r="475" s="269" customFormat="1" x14ac:dyDescent="0.2"/>
    <row r="476" s="269" customFormat="1" x14ac:dyDescent="0.2"/>
    <row r="477" s="269" customFormat="1" x14ac:dyDescent="0.2"/>
    <row r="478" s="269" customFormat="1" x14ac:dyDescent="0.2"/>
    <row r="479" s="269" customFormat="1" x14ac:dyDescent="0.2"/>
    <row r="480" s="269" customFormat="1" x14ac:dyDescent="0.2"/>
    <row r="481" s="269" customFormat="1" x14ac:dyDescent="0.2"/>
    <row r="482" s="269" customFormat="1" x14ac:dyDescent="0.2"/>
    <row r="483" s="269" customFormat="1" x14ac:dyDescent="0.2"/>
    <row r="484" s="269" customFormat="1" x14ac:dyDescent="0.2"/>
    <row r="485" s="269" customFormat="1" x14ac:dyDescent="0.2"/>
    <row r="486" s="269" customFormat="1" x14ac:dyDescent="0.2"/>
    <row r="487" s="269" customFormat="1" x14ac:dyDescent="0.2"/>
    <row r="488" s="269" customFormat="1" x14ac:dyDescent="0.2"/>
    <row r="489" s="269" customFormat="1" x14ac:dyDescent="0.2"/>
    <row r="490" s="269" customFormat="1" x14ac:dyDescent="0.2"/>
    <row r="491" s="269" customFormat="1" x14ac:dyDescent="0.2"/>
    <row r="492" s="269" customFormat="1" x14ac:dyDescent="0.2"/>
    <row r="493" s="269" customFormat="1" x14ac:dyDescent="0.2"/>
    <row r="494" s="269" customFormat="1" x14ac:dyDescent="0.2"/>
    <row r="495" s="269" customFormat="1" x14ac:dyDescent="0.2"/>
    <row r="496" s="269" customFormat="1" x14ac:dyDescent="0.2"/>
    <row r="497" s="269" customFormat="1" x14ac:dyDescent="0.2"/>
    <row r="498" s="269" customFormat="1" x14ac:dyDescent="0.2"/>
    <row r="499" s="269" customFormat="1" x14ac:dyDescent="0.2"/>
    <row r="500" s="269" customFormat="1" x14ac:dyDescent="0.2"/>
    <row r="501" s="269" customFormat="1" x14ac:dyDescent="0.2"/>
    <row r="502" s="269" customFormat="1" x14ac:dyDescent="0.2"/>
    <row r="503" s="269" customFormat="1" x14ac:dyDescent="0.2"/>
    <row r="504" s="269" customFormat="1" x14ac:dyDescent="0.2"/>
    <row r="505" s="269" customFormat="1" x14ac:dyDescent="0.2"/>
    <row r="506" s="269" customFormat="1" x14ac:dyDescent="0.2"/>
    <row r="507" s="269" customFormat="1" x14ac:dyDescent="0.2"/>
    <row r="508" s="269" customFormat="1" x14ac:dyDescent="0.2"/>
    <row r="509" s="269" customFormat="1" x14ac:dyDescent="0.2"/>
    <row r="510" s="269" customFormat="1" x14ac:dyDescent="0.2"/>
    <row r="511" s="269" customFormat="1" x14ac:dyDescent="0.2"/>
    <row r="512" s="269" customFormat="1" x14ac:dyDescent="0.2"/>
    <row r="513" s="269" customFormat="1" x14ac:dyDescent="0.2"/>
    <row r="514" s="269" customFormat="1" x14ac:dyDescent="0.2"/>
    <row r="515" s="269" customFormat="1" x14ac:dyDescent="0.2"/>
    <row r="516" s="269" customFormat="1" x14ac:dyDescent="0.2"/>
    <row r="517" s="269" customFormat="1" x14ac:dyDescent="0.2"/>
    <row r="518" s="269" customFormat="1" x14ac:dyDescent="0.2"/>
    <row r="519" s="269" customFormat="1" x14ac:dyDescent="0.2"/>
    <row r="520" s="269" customFormat="1" x14ac:dyDescent="0.2"/>
    <row r="521" s="269" customFormat="1" x14ac:dyDescent="0.2"/>
    <row r="522" s="269" customFormat="1" x14ac:dyDescent="0.2"/>
    <row r="523" s="269" customFormat="1" x14ac:dyDescent="0.2"/>
    <row r="524" s="269" customFormat="1" x14ac:dyDescent="0.2"/>
    <row r="525" s="269" customFormat="1" x14ac:dyDescent="0.2"/>
    <row r="526" s="269" customFormat="1" x14ac:dyDescent="0.2"/>
    <row r="527" s="269" customFormat="1" x14ac:dyDescent="0.2"/>
    <row r="528" s="269" customFormat="1" x14ac:dyDescent="0.2"/>
    <row r="529" s="269" customFormat="1" x14ac:dyDescent="0.2"/>
    <row r="530" s="269" customFormat="1" x14ac:dyDescent="0.2"/>
    <row r="531" s="269" customFormat="1" x14ac:dyDescent="0.2"/>
    <row r="532" s="269" customFormat="1" x14ac:dyDescent="0.2"/>
    <row r="533" s="269" customFormat="1" x14ac:dyDescent="0.2"/>
    <row r="534" s="269" customFormat="1" x14ac:dyDescent="0.2"/>
    <row r="535" s="269" customFormat="1" x14ac:dyDescent="0.2"/>
    <row r="536" s="269" customFormat="1" x14ac:dyDescent="0.2"/>
    <row r="537" s="269" customFormat="1" x14ac:dyDescent="0.2"/>
    <row r="538" s="269" customFormat="1" x14ac:dyDescent="0.2"/>
    <row r="539" s="269" customFormat="1" x14ac:dyDescent="0.2"/>
    <row r="540" s="269" customFormat="1" x14ac:dyDescent="0.2"/>
    <row r="541" s="269" customFormat="1" x14ac:dyDescent="0.2"/>
    <row r="542" s="269" customFormat="1" x14ac:dyDescent="0.2"/>
    <row r="543" s="269" customFormat="1" x14ac:dyDescent="0.2"/>
    <row r="544" s="269" customFormat="1" x14ac:dyDescent="0.2"/>
    <row r="545" s="269" customFormat="1" x14ac:dyDescent="0.2"/>
    <row r="546" s="269" customFormat="1" x14ac:dyDescent="0.2"/>
    <row r="547" s="269" customFormat="1" x14ac:dyDescent="0.2"/>
    <row r="548" s="269" customFormat="1" x14ac:dyDescent="0.2"/>
    <row r="549" s="269" customFormat="1" x14ac:dyDescent="0.2"/>
    <row r="550" s="269" customFormat="1" x14ac:dyDescent="0.2"/>
    <row r="551" s="269" customFormat="1" x14ac:dyDescent="0.2"/>
    <row r="552" s="269" customFormat="1" x14ac:dyDescent="0.2"/>
    <row r="553" s="269" customFormat="1" x14ac:dyDescent="0.2"/>
    <row r="554" s="269" customFormat="1" x14ac:dyDescent="0.2"/>
    <row r="555" s="269" customFormat="1" x14ac:dyDescent="0.2"/>
    <row r="556" s="269" customFormat="1" x14ac:dyDescent="0.2"/>
    <row r="557" s="269" customFormat="1" x14ac:dyDescent="0.2"/>
    <row r="558" s="269" customFormat="1" x14ac:dyDescent="0.2"/>
    <row r="559" s="269" customFormat="1" x14ac:dyDescent="0.2"/>
    <row r="560" s="269" customFormat="1" x14ac:dyDescent="0.2"/>
    <row r="561" s="269" customFormat="1" x14ac:dyDescent="0.2"/>
    <row r="562" s="269" customFormat="1" x14ac:dyDescent="0.2"/>
    <row r="563" s="269" customFormat="1" x14ac:dyDescent="0.2"/>
    <row r="564" s="269" customFormat="1" x14ac:dyDescent="0.2"/>
    <row r="565" s="269" customFormat="1" x14ac:dyDescent="0.2"/>
    <row r="566" s="269" customFormat="1" x14ac:dyDescent="0.2"/>
    <row r="567" s="269" customFormat="1" x14ac:dyDescent="0.2"/>
    <row r="568" s="269" customFormat="1" x14ac:dyDescent="0.2"/>
    <row r="569" s="269" customFormat="1" x14ac:dyDescent="0.2"/>
    <row r="570" s="269" customFormat="1" x14ac:dyDescent="0.2"/>
    <row r="571" s="269" customFormat="1" x14ac:dyDescent="0.2"/>
    <row r="572" s="269" customFormat="1" x14ac:dyDescent="0.2"/>
    <row r="573" s="269" customFormat="1" x14ac:dyDescent="0.2"/>
    <row r="574" s="269" customFormat="1" x14ac:dyDescent="0.2"/>
    <row r="575" s="269" customFormat="1" x14ac:dyDescent="0.2"/>
    <row r="576" s="269" customFormat="1" x14ac:dyDescent="0.2"/>
    <row r="577" s="269" customFormat="1" x14ac:dyDescent="0.2"/>
    <row r="578" s="269" customFormat="1" x14ac:dyDescent="0.2"/>
    <row r="579" s="269" customFormat="1" x14ac:dyDescent="0.2"/>
    <row r="580" s="269" customFormat="1" x14ac:dyDescent="0.2"/>
    <row r="581" s="269" customFormat="1" x14ac:dyDescent="0.2"/>
    <row r="582" s="269" customFormat="1" x14ac:dyDescent="0.2"/>
    <row r="583" s="269" customFormat="1" x14ac:dyDescent="0.2"/>
    <row r="584" s="269" customFormat="1" x14ac:dyDescent="0.2"/>
    <row r="585" s="269" customFormat="1" x14ac:dyDescent="0.2"/>
    <row r="586" s="269" customFormat="1" x14ac:dyDescent="0.2"/>
    <row r="587" s="269" customFormat="1" x14ac:dyDescent="0.2"/>
    <row r="588" s="269" customFormat="1" x14ac:dyDescent="0.2"/>
    <row r="589" s="269" customFormat="1" x14ac:dyDescent="0.2"/>
    <row r="590" s="269" customFormat="1" x14ac:dyDescent="0.2"/>
    <row r="591" s="269" customFormat="1" x14ac:dyDescent="0.2"/>
    <row r="592" s="269" customFormat="1" x14ac:dyDescent="0.2"/>
    <row r="593" s="269" customFormat="1" x14ac:dyDescent="0.2"/>
    <row r="594" s="269" customFormat="1" x14ac:dyDescent="0.2"/>
    <row r="595" s="269" customFormat="1" x14ac:dyDescent="0.2"/>
    <row r="596" s="269" customFormat="1" x14ac:dyDescent="0.2"/>
    <row r="597" s="269" customFormat="1" x14ac:dyDescent="0.2"/>
    <row r="598" s="269" customFormat="1" x14ac:dyDescent="0.2"/>
    <row r="599" s="269" customFormat="1" x14ac:dyDescent="0.2"/>
    <row r="600" s="269" customFormat="1" x14ac:dyDescent="0.2"/>
    <row r="601" s="269" customFormat="1" x14ac:dyDescent="0.2"/>
    <row r="602" s="269" customFormat="1" x14ac:dyDescent="0.2"/>
    <row r="603" s="269" customFormat="1" x14ac:dyDescent="0.2"/>
    <row r="604" s="269" customFormat="1" x14ac:dyDescent="0.2"/>
    <row r="605" s="269" customFormat="1" x14ac:dyDescent="0.2"/>
    <row r="606" s="269" customFormat="1" x14ac:dyDescent="0.2"/>
    <row r="607" s="269" customFormat="1" x14ac:dyDescent="0.2"/>
    <row r="608" s="269" customFormat="1" x14ac:dyDescent="0.2"/>
    <row r="609" s="269" customFormat="1" x14ac:dyDescent="0.2"/>
    <row r="610" s="269" customFormat="1" x14ac:dyDescent="0.2"/>
    <row r="611" s="269" customFormat="1" x14ac:dyDescent="0.2"/>
    <row r="612" s="269" customFormat="1" x14ac:dyDescent="0.2"/>
    <row r="613" s="269" customFormat="1" x14ac:dyDescent="0.2"/>
    <row r="614" s="269" customFormat="1" x14ac:dyDescent="0.2"/>
    <row r="615" s="269" customFormat="1" x14ac:dyDescent="0.2"/>
    <row r="616" s="269" customFormat="1" x14ac:dyDescent="0.2"/>
    <row r="617" s="269" customFormat="1" x14ac:dyDescent="0.2"/>
    <row r="618" s="269" customFormat="1" x14ac:dyDescent="0.2"/>
    <row r="619" s="269" customFormat="1" x14ac:dyDescent="0.2"/>
    <row r="620" s="269" customFormat="1" x14ac:dyDescent="0.2"/>
    <row r="621" s="269" customFormat="1" x14ac:dyDescent="0.2"/>
    <row r="622" s="269" customFormat="1" x14ac:dyDescent="0.2"/>
    <row r="623" s="269" customFormat="1" x14ac:dyDescent="0.2"/>
    <row r="624" s="269" customFormat="1" x14ac:dyDescent="0.2"/>
    <row r="625" s="269" customFormat="1" x14ac:dyDescent="0.2"/>
    <row r="626" s="269" customFormat="1" x14ac:dyDescent="0.2"/>
    <row r="627" s="269" customFormat="1" x14ac:dyDescent="0.2"/>
    <row r="628" s="269" customFormat="1" x14ac:dyDescent="0.2"/>
    <row r="629" s="269" customFormat="1" x14ac:dyDescent="0.2"/>
    <row r="630" s="269" customFormat="1" x14ac:dyDescent="0.2"/>
    <row r="631" s="269" customFormat="1" x14ac:dyDescent="0.2"/>
    <row r="632" s="269" customFormat="1" x14ac:dyDescent="0.2"/>
    <row r="633" s="269" customFormat="1" x14ac:dyDescent="0.2"/>
    <row r="634" s="269" customFormat="1" x14ac:dyDescent="0.2"/>
    <row r="635" s="269" customFormat="1" x14ac:dyDescent="0.2"/>
    <row r="636" s="269" customFormat="1" x14ac:dyDescent="0.2"/>
    <row r="637" s="269" customFormat="1" x14ac:dyDescent="0.2"/>
    <row r="638" s="269" customFormat="1" x14ac:dyDescent="0.2"/>
    <row r="639" s="269" customFormat="1" x14ac:dyDescent="0.2"/>
    <row r="640" s="269" customFormat="1" x14ac:dyDescent="0.2"/>
    <row r="641" s="269" customFormat="1" x14ac:dyDescent="0.2"/>
    <row r="642" s="269" customFormat="1" x14ac:dyDescent="0.2"/>
    <row r="643" s="269" customFormat="1" x14ac:dyDescent="0.2"/>
  </sheetData>
  <sheetProtection algorithmName="SHA-512" hashValue="jw++YyOWmYzy2Ditoxlzs92jl+hquif94JCxU/hPpGdDb21iO98CeB+hgz1FPreu3p8et/UgeWtG6klJ+oq7Hw==" saltValue="aBSYb5OdlrS5YtgXg2o11A==" spinCount="100000" sheet="1" objects="1" scenarios="1"/>
  <mergeCells count="407">
    <mergeCell ref="L309:M309"/>
    <mergeCell ref="AA309:AB309"/>
    <mergeCell ref="AP309:AQ309"/>
    <mergeCell ref="BE309:BF309"/>
    <mergeCell ref="AA136:AB136"/>
    <mergeCell ref="AP136:AQ136"/>
    <mergeCell ref="BE136:BF136"/>
    <mergeCell ref="L193:M193"/>
    <mergeCell ref="AA193:AB193"/>
    <mergeCell ref="AP193:AQ193"/>
    <mergeCell ref="BE193:BF193"/>
    <mergeCell ref="L250:M250"/>
    <mergeCell ref="AA250:AB250"/>
    <mergeCell ref="AP250:AQ250"/>
    <mergeCell ref="BE250:BF250"/>
    <mergeCell ref="AP192:AQ192"/>
    <mergeCell ref="BE192:BF192"/>
    <mergeCell ref="L249:M249"/>
    <mergeCell ref="AA249:AB249"/>
    <mergeCell ref="AP249:AQ249"/>
    <mergeCell ref="BE249:BF249"/>
    <mergeCell ref="L308:M308"/>
    <mergeCell ref="AA308:AB308"/>
    <mergeCell ref="AP308:AQ308"/>
    <mergeCell ref="AP18:AQ18"/>
    <mergeCell ref="BE18:BF18"/>
    <mergeCell ref="BE77:BF77"/>
    <mergeCell ref="AP77:AQ77"/>
    <mergeCell ref="AA77:AB77"/>
    <mergeCell ref="L77:M77"/>
    <mergeCell ref="L135:M135"/>
    <mergeCell ref="AA135:AB135"/>
    <mergeCell ref="AP135:AQ135"/>
    <mergeCell ref="BE135:BF135"/>
    <mergeCell ref="AP19:AQ19"/>
    <mergeCell ref="BE19:BF19"/>
    <mergeCell ref="BE78:BF78"/>
    <mergeCell ref="AP78:AQ78"/>
    <mergeCell ref="AA78:AB78"/>
    <mergeCell ref="L78:M78"/>
    <mergeCell ref="AH18:AI18"/>
    <mergeCell ref="AJ18:AK18"/>
    <mergeCell ref="AL18:AM18"/>
    <mergeCell ref="AN18:AO18"/>
    <mergeCell ref="S18:T18"/>
    <mergeCell ref="U18:V18"/>
    <mergeCell ref="W18:X18"/>
    <mergeCell ref="Y18:Z18"/>
    <mergeCell ref="B12:E12"/>
    <mergeCell ref="B16:O16"/>
    <mergeCell ref="Q16:AD16"/>
    <mergeCell ref="AF16:AS16"/>
    <mergeCell ref="AU16:BH16"/>
    <mergeCell ref="B17:C17"/>
    <mergeCell ref="D17:O17"/>
    <mergeCell ref="Q17:R17"/>
    <mergeCell ref="S17:AD17"/>
    <mergeCell ref="AF17:AG17"/>
    <mergeCell ref="AH17:AS17"/>
    <mergeCell ref="AU17:AV17"/>
    <mergeCell ref="AW17:BH17"/>
    <mergeCell ref="B18:C18"/>
    <mergeCell ref="D18:E18"/>
    <mergeCell ref="F18:G18"/>
    <mergeCell ref="H18:I18"/>
    <mergeCell ref="J18:K18"/>
    <mergeCell ref="N18:O18"/>
    <mergeCell ref="Q18:R18"/>
    <mergeCell ref="B19:C19"/>
    <mergeCell ref="D19:E19"/>
    <mergeCell ref="F19:G19"/>
    <mergeCell ref="H19:I19"/>
    <mergeCell ref="J19:K19"/>
    <mergeCell ref="N19:O19"/>
    <mergeCell ref="Q19:R19"/>
    <mergeCell ref="L18:M18"/>
    <mergeCell ref="L19:M19"/>
    <mergeCell ref="AC18:AD18"/>
    <mergeCell ref="AF18:AG18"/>
    <mergeCell ref="AA18:AB18"/>
    <mergeCell ref="S19:T19"/>
    <mergeCell ref="U19:V19"/>
    <mergeCell ref="W19:X19"/>
    <mergeCell ref="Y19:Z19"/>
    <mergeCell ref="AC19:AD19"/>
    <mergeCell ref="AF19:AG19"/>
    <mergeCell ref="AA19:AB19"/>
    <mergeCell ref="AW18:AX18"/>
    <mergeCell ref="AY18:AZ18"/>
    <mergeCell ref="BA18:BB18"/>
    <mergeCell ref="BC18:BD18"/>
    <mergeCell ref="BG18:BH18"/>
    <mergeCell ref="AR18:AS18"/>
    <mergeCell ref="AU18:AV18"/>
    <mergeCell ref="BG19:BH19"/>
    <mergeCell ref="AR19:AS19"/>
    <mergeCell ref="AU19:AV19"/>
    <mergeCell ref="AW19:AX19"/>
    <mergeCell ref="AY19:AZ19"/>
    <mergeCell ref="BA19:BB19"/>
    <mergeCell ref="BC19:BD19"/>
    <mergeCell ref="AH19:AI19"/>
    <mergeCell ref="AJ19:AK19"/>
    <mergeCell ref="AL19:AM19"/>
    <mergeCell ref="AN19:AO19"/>
    <mergeCell ref="B75:O75"/>
    <mergeCell ref="Q75:AD75"/>
    <mergeCell ref="AF75:AS75"/>
    <mergeCell ref="AU75:BH75"/>
    <mergeCell ref="B76:C76"/>
    <mergeCell ref="D76:O76"/>
    <mergeCell ref="Q76:R76"/>
    <mergeCell ref="S76:AD76"/>
    <mergeCell ref="AF76:AG76"/>
    <mergeCell ref="AH76:AS76"/>
    <mergeCell ref="AU76:AV76"/>
    <mergeCell ref="AW76:BH76"/>
    <mergeCell ref="B77:C77"/>
    <mergeCell ref="D77:E77"/>
    <mergeCell ref="F77:G77"/>
    <mergeCell ref="H77:I77"/>
    <mergeCell ref="J77:K77"/>
    <mergeCell ref="N77:O77"/>
    <mergeCell ref="Q77:R77"/>
    <mergeCell ref="B78:C78"/>
    <mergeCell ref="D78:E78"/>
    <mergeCell ref="F78:G78"/>
    <mergeCell ref="H78:I78"/>
    <mergeCell ref="J78:K78"/>
    <mergeCell ref="N78:O78"/>
    <mergeCell ref="Q78:R78"/>
    <mergeCell ref="AH77:AI77"/>
    <mergeCell ref="AJ77:AK77"/>
    <mergeCell ref="AL77:AM77"/>
    <mergeCell ref="AN77:AO77"/>
    <mergeCell ref="S77:T77"/>
    <mergeCell ref="U77:V77"/>
    <mergeCell ref="W77:X77"/>
    <mergeCell ref="Y77:Z77"/>
    <mergeCell ref="AC77:AD77"/>
    <mergeCell ref="AF77:AG77"/>
    <mergeCell ref="S78:T78"/>
    <mergeCell ref="U78:V78"/>
    <mergeCell ref="W78:X78"/>
    <mergeCell ref="Y78:Z78"/>
    <mergeCell ref="AW77:AX77"/>
    <mergeCell ref="AY77:AZ77"/>
    <mergeCell ref="BA77:BB77"/>
    <mergeCell ref="BC77:BD77"/>
    <mergeCell ref="BG77:BH77"/>
    <mergeCell ref="AR77:AS77"/>
    <mergeCell ref="AU77:AV77"/>
    <mergeCell ref="BG78:BH78"/>
    <mergeCell ref="AR78:AS78"/>
    <mergeCell ref="AU78:AV78"/>
    <mergeCell ref="AW78:AX78"/>
    <mergeCell ref="AY78:AZ78"/>
    <mergeCell ref="BA78:BB78"/>
    <mergeCell ref="BC78:BD78"/>
    <mergeCell ref="AC78:AD78"/>
    <mergeCell ref="AF78:AG78"/>
    <mergeCell ref="AH78:AI78"/>
    <mergeCell ref="AJ78:AK78"/>
    <mergeCell ref="AL78:AM78"/>
    <mergeCell ref="AN78:AO78"/>
    <mergeCell ref="B133:O133"/>
    <mergeCell ref="Q133:AD133"/>
    <mergeCell ref="AF133:AS133"/>
    <mergeCell ref="AU133:BH133"/>
    <mergeCell ref="B134:C134"/>
    <mergeCell ref="D134:O134"/>
    <mergeCell ref="Q134:R134"/>
    <mergeCell ref="S134:AD134"/>
    <mergeCell ref="AF134:AG134"/>
    <mergeCell ref="AH134:AS134"/>
    <mergeCell ref="AU134:AV134"/>
    <mergeCell ref="AW134:BH134"/>
    <mergeCell ref="B135:C135"/>
    <mergeCell ref="D135:E135"/>
    <mergeCell ref="F135:G135"/>
    <mergeCell ref="H135:I135"/>
    <mergeCell ref="J135:K135"/>
    <mergeCell ref="N135:O135"/>
    <mergeCell ref="Q135:R135"/>
    <mergeCell ref="B136:C136"/>
    <mergeCell ref="D136:E136"/>
    <mergeCell ref="F136:G136"/>
    <mergeCell ref="H136:I136"/>
    <mergeCell ref="J136:K136"/>
    <mergeCell ref="N136:O136"/>
    <mergeCell ref="Q136:R136"/>
    <mergeCell ref="L136:M136"/>
    <mergeCell ref="AH135:AI135"/>
    <mergeCell ref="AJ135:AK135"/>
    <mergeCell ref="AL135:AM135"/>
    <mergeCell ref="AN135:AO135"/>
    <mergeCell ref="S135:T135"/>
    <mergeCell ref="U135:V135"/>
    <mergeCell ref="W135:X135"/>
    <mergeCell ref="Y135:Z135"/>
    <mergeCell ref="AC135:AD135"/>
    <mergeCell ref="AF135:AG135"/>
    <mergeCell ref="S136:T136"/>
    <mergeCell ref="U136:V136"/>
    <mergeCell ref="W136:X136"/>
    <mergeCell ref="Y136:Z136"/>
    <mergeCell ref="AW135:AX135"/>
    <mergeCell ref="AY135:AZ135"/>
    <mergeCell ref="BA135:BB135"/>
    <mergeCell ref="BC135:BD135"/>
    <mergeCell ref="BG135:BH135"/>
    <mergeCell ref="AR135:AS135"/>
    <mergeCell ref="AU135:AV135"/>
    <mergeCell ref="BG136:BH136"/>
    <mergeCell ref="AR136:AS136"/>
    <mergeCell ref="AU136:AV136"/>
    <mergeCell ref="AW136:AX136"/>
    <mergeCell ref="AY136:AZ136"/>
    <mergeCell ref="BA136:BB136"/>
    <mergeCell ref="BC136:BD136"/>
    <mergeCell ref="AC136:AD136"/>
    <mergeCell ref="AF136:AG136"/>
    <mergeCell ref="AH136:AI136"/>
    <mergeCell ref="AJ136:AK136"/>
    <mergeCell ref="AL136:AM136"/>
    <mergeCell ref="AN136:AO136"/>
    <mergeCell ref="B190:O190"/>
    <mergeCell ref="Q190:AD190"/>
    <mergeCell ref="AF190:AS190"/>
    <mergeCell ref="AU190:BH190"/>
    <mergeCell ref="B191:C191"/>
    <mergeCell ref="D191:O191"/>
    <mergeCell ref="Q191:R191"/>
    <mergeCell ref="S191:AD191"/>
    <mergeCell ref="AF191:AG191"/>
    <mergeCell ref="AH191:AS191"/>
    <mergeCell ref="AU191:AV191"/>
    <mergeCell ref="AW191:BH191"/>
    <mergeCell ref="B192:C192"/>
    <mergeCell ref="D192:E192"/>
    <mergeCell ref="F192:G192"/>
    <mergeCell ref="H192:I192"/>
    <mergeCell ref="J192:K192"/>
    <mergeCell ref="N192:O192"/>
    <mergeCell ref="Q192:R192"/>
    <mergeCell ref="B193:C193"/>
    <mergeCell ref="D193:E193"/>
    <mergeCell ref="F193:G193"/>
    <mergeCell ref="H193:I193"/>
    <mergeCell ref="J193:K193"/>
    <mergeCell ref="N193:O193"/>
    <mergeCell ref="Q193:R193"/>
    <mergeCell ref="L192:M192"/>
    <mergeCell ref="AH192:AI192"/>
    <mergeCell ref="AJ192:AK192"/>
    <mergeCell ref="AL192:AM192"/>
    <mergeCell ref="AN192:AO192"/>
    <mergeCell ref="S192:T192"/>
    <mergeCell ref="U192:V192"/>
    <mergeCell ref="W192:X192"/>
    <mergeCell ref="Y192:Z192"/>
    <mergeCell ref="AC192:AD192"/>
    <mergeCell ref="AF192:AG192"/>
    <mergeCell ref="AA192:AB192"/>
    <mergeCell ref="S193:T193"/>
    <mergeCell ref="U193:V193"/>
    <mergeCell ref="W193:X193"/>
    <mergeCell ref="Y193:Z193"/>
    <mergeCell ref="AW192:AX192"/>
    <mergeCell ref="AY192:AZ192"/>
    <mergeCell ref="BA192:BB192"/>
    <mergeCell ref="BC192:BD192"/>
    <mergeCell ref="BG192:BH192"/>
    <mergeCell ref="AR192:AS192"/>
    <mergeCell ref="AU192:AV192"/>
    <mergeCell ref="BG193:BH193"/>
    <mergeCell ref="AR193:AS193"/>
    <mergeCell ref="AU193:AV193"/>
    <mergeCell ref="AW193:AX193"/>
    <mergeCell ref="AY193:AZ193"/>
    <mergeCell ref="BA193:BB193"/>
    <mergeCell ref="BC193:BD193"/>
    <mergeCell ref="AC193:AD193"/>
    <mergeCell ref="AF193:AG193"/>
    <mergeCell ref="AH193:AI193"/>
    <mergeCell ref="AJ193:AK193"/>
    <mergeCell ref="AL193:AM193"/>
    <mergeCell ref="AN193:AO193"/>
    <mergeCell ref="B247:O247"/>
    <mergeCell ref="Q247:AD247"/>
    <mergeCell ref="AU247:BH247"/>
    <mergeCell ref="B248:C248"/>
    <mergeCell ref="D248:O248"/>
    <mergeCell ref="Q248:R248"/>
    <mergeCell ref="S248:AD248"/>
    <mergeCell ref="AF248:AG248"/>
    <mergeCell ref="AH248:AS248"/>
    <mergeCell ref="AU248:AV248"/>
    <mergeCell ref="AW248:BH248"/>
    <mergeCell ref="H249:I249"/>
    <mergeCell ref="J249:K249"/>
    <mergeCell ref="N249:O249"/>
    <mergeCell ref="Q249:R249"/>
    <mergeCell ref="S249:T249"/>
    <mergeCell ref="BG249:BH249"/>
    <mergeCell ref="AR249:AS249"/>
    <mergeCell ref="AU249:AV249"/>
    <mergeCell ref="AW249:AX249"/>
    <mergeCell ref="AY249:AZ249"/>
    <mergeCell ref="BA249:BB249"/>
    <mergeCell ref="BC249:BD249"/>
    <mergeCell ref="B250:C250"/>
    <mergeCell ref="D250:E250"/>
    <mergeCell ref="F250:G250"/>
    <mergeCell ref="H250:I250"/>
    <mergeCell ref="J250:K250"/>
    <mergeCell ref="N250:O250"/>
    <mergeCell ref="AJ249:AK249"/>
    <mergeCell ref="AL249:AM249"/>
    <mergeCell ref="AN249:AO249"/>
    <mergeCell ref="U249:V249"/>
    <mergeCell ref="W249:X249"/>
    <mergeCell ref="Y249:Z249"/>
    <mergeCell ref="AC249:AD249"/>
    <mergeCell ref="AF249:AG249"/>
    <mergeCell ref="AH249:AI249"/>
    <mergeCell ref="Q250:R250"/>
    <mergeCell ref="S250:T250"/>
    <mergeCell ref="U250:V250"/>
    <mergeCell ref="W250:X250"/>
    <mergeCell ref="Y250:Z250"/>
    <mergeCell ref="AC250:AD250"/>
    <mergeCell ref="B249:C249"/>
    <mergeCell ref="D249:E249"/>
    <mergeCell ref="F249:G249"/>
    <mergeCell ref="AU250:AV250"/>
    <mergeCell ref="AW250:AX250"/>
    <mergeCell ref="AY250:AZ250"/>
    <mergeCell ref="BA250:BB250"/>
    <mergeCell ref="BC250:BD250"/>
    <mergeCell ref="BG250:BH250"/>
    <mergeCell ref="AF250:AG250"/>
    <mergeCell ref="AH250:AI250"/>
    <mergeCell ref="AJ250:AK250"/>
    <mergeCell ref="AL250:AM250"/>
    <mergeCell ref="AN250:AO250"/>
    <mergeCell ref="AR250:AS250"/>
    <mergeCell ref="B306:O306"/>
    <mergeCell ref="Q306:AD306"/>
    <mergeCell ref="AU306:BH306"/>
    <mergeCell ref="B307:C307"/>
    <mergeCell ref="D307:O307"/>
    <mergeCell ref="Q307:R307"/>
    <mergeCell ref="S307:AD307"/>
    <mergeCell ref="AF307:AG307"/>
    <mergeCell ref="AH307:AS307"/>
    <mergeCell ref="AU307:AV307"/>
    <mergeCell ref="AW307:BH307"/>
    <mergeCell ref="B308:C308"/>
    <mergeCell ref="D308:E308"/>
    <mergeCell ref="F308:G308"/>
    <mergeCell ref="H308:I308"/>
    <mergeCell ref="J308:K308"/>
    <mergeCell ref="N308:O308"/>
    <mergeCell ref="Q308:R308"/>
    <mergeCell ref="S308:T308"/>
    <mergeCell ref="U308:V308"/>
    <mergeCell ref="B309:C309"/>
    <mergeCell ref="D309:E309"/>
    <mergeCell ref="F309:G309"/>
    <mergeCell ref="H309:I309"/>
    <mergeCell ref="J309:K309"/>
    <mergeCell ref="N309:O309"/>
    <mergeCell ref="Q309:R309"/>
    <mergeCell ref="AL308:AM308"/>
    <mergeCell ref="AN308:AO308"/>
    <mergeCell ref="W308:X308"/>
    <mergeCell ref="Y308:Z308"/>
    <mergeCell ref="AC308:AD308"/>
    <mergeCell ref="AF308:AG308"/>
    <mergeCell ref="AH308:AI308"/>
    <mergeCell ref="AJ308:AK308"/>
    <mergeCell ref="S309:T309"/>
    <mergeCell ref="U309:V309"/>
    <mergeCell ref="W309:X309"/>
    <mergeCell ref="Y309:Z309"/>
    <mergeCell ref="AC309:AD309"/>
    <mergeCell ref="AF309:AG309"/>
    <mergeCell ref="AH309:AI309"/>
    <mergeCell ref="AJ309:AK309"/>
    <mergeCell ref="AL309:AM309"/>
    <mergeCell ref="AN309:AO309"/>
    <mergeCell ref="AR309:AS309"/>
    <mergeCell ref="AU309:AV309"/>
    <mergeCell ref="BA308:BB308"/>
    <mergeCell ref="BC308:BD308"/>
    <mergeCell ref="BG308:BH308"/>
    <mergeCell ref="AR308:AS308"/>
    <mergeCell ref="AU308:AV308"/>
    <mergeCell ref="AW308:AX308"/>
    <mergeCell ref="AY308:AZ308"/>
    <mergeCell ref="AW309:AX309"/>
    <mergeCell ref="AY309:AZ309"/>
    <mergeCell ref="BA309:BB309"/>
    <mergeCell ref="BC309:BD309"/>
    <mergeCell ref="BG309:BH309"/>
    <mergeCell ref="BE308:BF308"/>
  </mergeCells>
  <pageMargins left="0.7" right="0.7" top="0.75" bottom="0.75" header="0.3" footer="0.3"/>
  <pageSetup paperSize="8" scale="22" fitToHeight="0" orientation="landscape" r:id="rId1"/>
  <rowBreaks count="1" manualBreakCount="1">
    <brk id="188" max="6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Q89"/>
  <sheetViews>
    <sheetView zoomScale="85" zoomScaleNormal="85" workbookViewId="0">
      <selection activeCell="D22" sqref="D22:F28"/>
    </sheetView>
  </sheetViews>
  <sheetFormatPr baseColWidth="10" defaultColWidth="9.140625" defaultRowHeight="12.75" x14ac:dyDescent="0.2"/>
  <cols>
    <col min="1" max="1" width="10.7109375" style="30" customWidth="1"/>
    <col min="2" max="2" width="22.42578125" style="30" customWidth="1"/>
    <col min="3" max="1022" width="10.7109375" style="30" customWidth="1"/>
    <col min="1023" max="16384" width="9.140625" style="30"/>
  </cols>
  <sheetData>
    <row r="2" spans="2:17" s="66" customFormat="1" ht="23.25" customHeight="1" x14ac:dyDescent="0.35">
      <c r="B2" s="163"/>
      <c r="C2" s="65"/>
      <c r="D2" s="65"/>
      <c r="E2" s="65"/>
      <c r="F2" s="65"/>
      <c r="G2" s="65"/>
      <c r="H2" s="65"/>
      <c r="I2" s="65"/>
      <c r="J2" s="65"/>
      <c r="K2" s="65"/>
      <c r="L2" s="65"/>
      <c r="M2" s="65"/>
    </row>
    <row r="4" spans="2:17" ht="13.5" thickBot="1" x14ac:dyDescent="0.25"/>
    <row r="5" spans="2:17" s="71" customFormat="1" ht="13.5" thickBot="1" x14ac:dyDescent="0.25">
      <c r="B5" s="67" t="s">
        <v>7</v>
      </c>
      <c r="C5" s="68" t="str">
        <f>PVC!$C$4</f>
        <v xml:space="preserve">Conducción de desagüe de Igueste de San Andrés </v>
      </c>
      <c r="D5" s="70"/>
      <c r="E5" s="70"/>
    </row>
    <row r="6" spans="2:17" s="71" customFormat="1" ht="13.5" thickBot="1" x14ac:dyDescent="0.25">
      <c r="B6" s="67" t="s">
        <v>8</v>
      </c>
      <c r="C6" s="68" t="str">
        <f>PVC!$C$5</f>
        <v xml:space="preserve">Ayuntamiento de Santa Cruz de Tenerife </v>
      </c>
      <c r="D6" s="70"/>
      <c r="E6" s="70"/>
      <c r="K6" s="80"/>
    </row>
    <row r="7" spans="2:17" s="72" customFormat="1" ht="13.5" thickBot="1" x14ac:dyDescent="0.25">
      <c r="B7" s="67" t="s">
        <v>324</v>
      </c>
      <c r="C7" s="68" t="str">
        <f>PVC!$C$6</f>
        <v>VM-172-TF</v>
      </c>
      <c r="K7"/>
    </row>
    <row r="8" spans="2:17" s="71" customFormat="1" ht="13.5" thickBot="1" x14ac:dyDescent="0.25">
      <c r="B8" s="67" t="s">
        <v>9</v>
      </c>
      <c r="C8" s="68" t="str">
        <f>PVC!$C$7</f>
        <v xml:space="preserve">38.4.38.0168 </v>
      </c>
      <c r="D8" s="70"/>
      <c r="E8" s="70"/>
    </row>
    <row r="9" spans="2:17" s="71" customFormat="1" ht="13.5" thickBot="1" x14ac:dyDescent="0.25">
      <c r="B9" s="67" t="s">
        <v>11</v>
      </c>
      <c r="C9" s="68" t="str">
        <f>PVC!$C$8</f>
        <v xml:space="preserve">ARU pretratadas en la ETAR de Igueste de San Andrés </v>
      </c>
      <c r="D9" s="74"/>
      <c r="E9" s="74"/>
      <c r="F9" s="74"/>
      <c r="G9" s="74"/>
      <c r="H9" s="74"/>
      <c r="I9" s="74"/>
      <c r="J9" s="74"/>
      <c r="K9" s="74"/>
      <c r="L9" s="74"/>
      <c r="M9" s="74"/>
      <c r="N9" s="74"/>
      <c r="O9" s="74"/>
      <c r="P9" s="74"/>
    </row>
    <row r="10" spans="2:17" ht="16.5" customHeight="1" x14ac:dyDescent="0.25">
      <c r="B10" s="12" t="s">
        <v>10</v>
      </c>
      <c r="C10" s="8">
        <v>2023</v>
      </c>
      <c r="D10" s="9"/>
      <c r="E10" s="9"/>
      <c r="F10" s="9"/>
      <c r="G10" s="9"/>
      <c r="H10" s="9"/>
      <c r="I10" s="9"/>
      <c r="J10" s="31"/>
      <c r="K10" s="9"/>
      <c r="L10" s="9"/>
      <c r="M10"/>
    </row>
    <row r="14" spans="2:17" x14ac:dyDescent="0.2">
      <c r="B14" s="443" t="s">
        <v>328</v>
      </c>
      <c r="C14" s="444"/>
      <c r="D14" s="444"/>
      <c r="E14" s="444"/>
      <c r="F14" s="445"/>
    </row>
    <row r="15" spans="2:17" x14ac:dyDescent="0.2">
      <c r="B15" s="32" t="s">
        <v>286</v>
      </c>
      <c r="C15" s="448">
        <v>45162</v>
      </c>
      <c r="D15" s="449"/>
      <c r="E15" s="449"/>
      <c r="F15" s="450"/>
    </row>
    <row r="16" spans="2:17" x14ac:dyDescent="0.2">
      <c r="B16" s="446" t="s">
        <v>287</v>
      </c>
      <c r="C16" s="447"/>
      <c r="D16" s="85" t="str">
        <f>'2023 Aguas Receptoras ETAR '!D17</f>
        <v>MR-1</v>
      </c>
      <c r="E16" s="86" t="str">
        <f>'2023 Aguas Receptoras ETAR '!H17</f>
        <v>MR-5</v>
      </c>
      <c r="F16" s="87" t="str">
        <f>'2023 Aguas Receptoras ETAR '!J17</f>
        <v>MR-B</v>
      </c>
      <c r="J16" s="288"/>
      <c r="K16" s="88"/>
      <c r="L16" s="219"/>
      <c r="M16" s="219"/>
      <c r="N16" s="219"/>
      <c r="O16" s="219"/>
      <c r="P16" s="219"/>
      <c r="Q16" s="219"/>
    </row>
    <row r="17" spans="2:17" ht="204" x14ac:dyDescent="0.2">
      <c r="B17" s="357" t="s">
        <v>24</v>
      </c>
      <c r="C17" s="357"/>
      <c r="D17" s="289" t="str">
        <f>'2023 Aguas Receptoras ETAR '!D18</f>
        <v>En el difusor en punta de la conducción de desagüe 
X: 387.407
Y: 3.155.581</v>
      </c>
      <c r="E17" s="289" t="str">
        <f>'2023 Aguas Receptoras ETAR '!H18</f>
        <v>En dirección sureste con respecto al extremo final de la conducción, coincidiendo con el borde inferior de la pradera de Cymodocea nodosa.
X: 387.449
Y: 3.155.448</v>
      </c>
      <c r="F17" s="289" t="str">
        <f>'2023 Aguas Receptoras ETAR '!J18</f>
        <v>Punto de control a 1 km de distancia en dirección aproximada ESE del punto de vertido.
X: 387.453
Y: 3.155.281</v>
      </c>
      <c r="J17" s="288"/>
      <c r="K17" s="88"/>
      <c r="L17" s="219"/>
      <c r="M17" s="219"/>
      <c r="N17" s="219"/>
      <c r="O17" s="219"/>
      <c r="P17" s="219"/>
      <c r="Q17" s="219"/>
    </row>
    <row r="18" spans="2:17" x14ac:dyDescent="0.2">
      <c r="B18" s="333" t="s">
        <v>13</v>
      </c>
      <c r="C18" s="180" t="s">
        <v>14</v>
      </c>
      <c r="D18" s="45">
        <v>387407</v>
      </c>
      <c r="E18" s="45">
        <v>387449</v>
      </c>
      <c r="F18" s="45">
        <v>387453</v>
      </c>
    </row>
    <row r="19" spans="2:17" x14ac:dyDescent="0.2">
      <c r="B19" s="333"/>
      <c r="C19" s="180" t="s">
        <v>16</v>
      </c>
      <c r="D19" s="45">
        <v>3155581</v>
      </c>
      <c r="E19" s="45">
        <v>3155448</v>
      </c>
      <c r="F19" s="45">
        <v>3155281</v>
      </c>
    </row>
    <row r="20" spans="2:17" x14ac:dyDescent="0.2">
      <c r="B20" s="443" t="s">
        <v>283</v>
      </c>
      <c r="C20" s="444"/>
      <c r="D20" s="444"/>
      <c r="E20" s="444"/>
      <c r="F20" s="445"/>
    </row>
    <row r="21" spans="2:17" x14ac:dyDescent="0.2">
      <c r="B21" s="33" t="s">
        <v>284</v>
      </c>
      <c r="C21" s="33"/>
      <c r="D21" s="454" t="s">
        <v>288</v>
      </c>
      <c r="E21" s="455"/>
      <c r="F21" s="456"/>
    </row>
    <row r="22" spans="2:17" x14ac:dyDescent="0.2">
      <c r="B22" s="306" t="s">
        <v>660</v>
      </c>
      <c r="C22" s="451" t="s">
        <v>370</v>
      </c>
      <c r="D22" s="101">
        <v>0</v>
      </c>
      <c r="E22" s="101">
        <v>0</v>
      </c>
      <c r="F22" s="101">
        <v>34.6</v>
      </c>
    </row>
    <row r="23" spans="2:17" x14ac:dyDescent="0.2">
      <c r="B23" s="306" t="s">
        <v>661</v>
      </c>
      <c r="C23" s="452"/>
      <c r="D23" s="101">
        <v>0</v>
      </c>
      <c r="E23" s="101">
        <v>0</v>
      </c>
      <c r="F23" s="101">
        <v>31.9</v>
      </c>
    </row>
    <row r="24" spans="2:17" x14ac:dyDescent="0.2">
      <c r="B24" s="306" t="s">
        <v>662</v>
      </c>
      <c r="C24" s="452"/>
      <c r="D24" s="101">
        <v>0.5</v>
      </c>
      <c r="E24" s="101">
        <v>1.7</v>
      </c>
      <c r="F24" s="101">
        <v>3.5999999999999943</v>
      </c>
    </row>
    <row r="25" spans="2:17" x14ac:dyDescent="0.2">
      <c r="B25" s="306" t="s">
        <v>663</v>
      </c>
      <c r="C25" s="452"/>
      <c r="D25" s="101">
        <v>13.3</v>
      </c>
      <c r="E25" s="101">
        <v>26.7</v>
      </c>
      <c r="F25" s="101">
        <v>2.3000000000000114</v>
      </c>
    </row>
    <row r="26" spans="2:17" x14ac:dyDescent="0.2">
      <c r="B26" s="306" t="s">
        <v>664</v>
      </c>
      <c r="C26" s="452"/>
      <c r="D26" s="101">
        <v>46.400000000000006</v>
      </c>
      <c r="E26" s="101">
        <v>50.800000000000004</v>
      </c>
      <c r="F26" s="101">
        <v>10.899999999999991</v>
      </c>
    </row>
    <row r="27" spans="2:17" x14ac:dyDescent="0.2">
      <c r="B27" s="306" t="s">
        <v>665</v>
      </c>
      <c r="C27" s="452"/>
      <c r="D27" s="101">
        <v>37.299999999999997</v>
      </c>
      <c r="E27" s="101">
        <v>19.200000000000003</v>
      </c>
      <c r="F27" s="101">
        <v>15</v>
      </c>
    </row>
    <row r="28" spans="2:17" x14ac:dyDescent="0.2">
      <c r="B28" s="306" t="s">
        <v>666</v>
      </c>
      <c r="C28" s="452"/>
      <c r="D28" s="101">
        <v>2.5</v>
      </c>
      <c r="E28" s="101">
        <v>1.5999999999999943</v>
      </c>
      <c r="F28" s="101">
        <v>1.7000000000000028</v>
      </c>
    </row>
    <row r="29" spans="2:17" x14ac:dyDescent="0.2">
      <c r="B29" s="101"/>
      <c r="C29" s="452"/>
      <c r="D29" s="101"/>
      <c r="E29" s="101"/>
      <c r="F29" s="101"/>
    </row>
    <row r="30" spans="2:17" x14ac:dyDescent="0.2">
      <c r="B30" s="101"/>
      <c r="C30" s="452"/>
      <c r="D30" s="101"/>
      <c r="E30" s="101"/>
      <c r="F30" s="101"/>
    </row>
    <row r="31" spans="2:17" x14ac:dyDescent="0.2">
      <c r="B31" s="101"/>
      <c r="C31" s="452"/>
      <c r="D31" s="101"/>
      <c r="E31" s="101"/>
      <c r="F31" s="101"/>
    </row>
    <row r="32" spans="2:17" x14ac:dyDescent="0.2">
      <c r="B32" s="101"/>
      <c r="C32" s="452"/>
      <c r="D32" s="101"/>
      <c r="E32" s="101"/>
      <c r="F32" s="101"/>
    </row>
    <row r="33" spans="2:6" x14ac:dyDescent="0.2">
      <c r="B33" s="101"/>
      <c r="C33" s="452"/>
      <c r="D33" s="101"/>
      <c r="E33" s="101"/>
      <c r="F33" s="101"/>
    </row>
    <row r="34" spans="2:6" x14ac:dyDescent="0.2">
      <c r="B34" s="101"/>
      <c r="C34" s="452"/>
      <c r="D34" s="101"/>
      <c r="E34" s="101"/>
      <c r="F34" s="101"/>
    </row>
    <row r="35" spans="2:6" x14ac:dyDescent="0.2">
      <c r="B35" s="101"/>
      <c r="C35" s="452"/>
      <c r="D35" s="101"/>
      <c r="E35" s="101"/>
      <c r="F35" s="101"/>
    </row>
    <row r="36" spans="2:6" x14ac:dyDescent="0.2">
      <c r="B36" s="101"/>
      <c r="C36" s="453"/>
      <c r="D36" s="101"/>
      <c r="E36" s="101"/>
      <c r="F36" s="101"/>
    </row>
    <row r="37" spans="2:6" x14ac:dyDescent="0.2">
      <c r="B37" s="443" t="s">
        <v>289</v>
      </c>
      <c r="C37" s="444"/>
      <c r="D37" s="444"/>
      <c r="E37" s="444"/>
      <c r="F37" s="445"/>
    </row>
    <row r="38" spans="2:6" x14ac:dyDescent="0.2">
      <c r="B38" s="34" t="s">
        <v>297</v>
      </c>
      <c r="C38" s="35" t="s">
        <v>303</v>
      </c>
      <c r="D38" s="101">
        <v>0.08</v>
      </c>
      <c r="E38" s="101">
        <v>0.1</v>
      </c>
      <c r="F38" s="101">
        <v>0.13</v>
      </c>
    </row>
    <row r="39" spans="2:6" x14ac:dyDescent="0.2">
      <c r="B39" s="34" t="s">
        <v>290</v>
      </c>
      <c r="C39" s="35" t="s">
        <v>285</v>
      </c>
      <c r="D39" s="101">
        <v>29.1</v>
      </c>
      <c r="E39" s="101">
        <v>38.700000000000003</v>
      </c>
      <c r="F39" s="101">
        <v>112.3</v>
      </c>
    </row>
    <row r="64" spans="2:6" x14ac:dyDescent="0.2">
      <c r="B64" s="443" t="s">
        <v>329</v>
      </c>
      <c r="C64" s="444"/>
      <c r="D64" s="444"/>
      <c r="E64" s="444"/>
      <c r="F64" s="445"/>
    </row>
    <row r="65" spans="2:17" x14ac:dyDescent="0.2">
      <c r="B65" s="32" t="s">
        <v>286</v>
      </c>
      <c r="C65" s="448"/>
      <c r="D65" s="449"/>
      <c r="E65" s="449"/>
      <c r="F65" s="450"/>
      <c r="J65" s="340"/>
      <c r="K65" s="340"/>
      <c r="L65" s="280"/>
      <c r="M65" s="280"/>
      <c r="N65" s="280"/>
      <c r="O65" s="280"/>
      <c r="P65" s="280"/>
      <c r="Q65" s="280"/>
    </row>
    <row r="66" spans="2:17" x14ac:dyDescent="0.2">
      <c r="B66" s="446" t="s">
        <v>287</v>
      </c>
      <c r="C66" s="447"/>
      <c r="D66" s="85" t="str">
        <f>D16</f>
        <v>MR-1</v>
      </c>
      <c r="E66" s="86" t="str">
        <f>E16</f>
        <v>MR-5</v>
      </c>
      <c r="F66" s="87" t="str">
        <f>F16</f>
        <v>MR-B</v>
      </c>
      <c r="J66" s="288"/>
      <c r="K66" s="88"/>
      <c r="L66" s="219"/>
      <c r="M66" s="219"/>
      <c r="N66" s="219"/>
      <c r="O66" s="219"/>
      <c r="P66" s="219"/>
      <c r="Q66" s="219"/>
    </row>
    <row r="67" spans="2:17" ht="169.5" customHeight="1" x14ac:dyDescent="0.2">
      <c r="B67" s="357" t="s">
        <v>24</v>
      </c>
      <c r="C67" s="357"/>
      <c r="D67" s="89" t="str">
        <f>D17</f>
        <v>En el difusor en punta de la conducción de desagüe 
X: 387.407
Y: 3.155.581</v>
      </c>
      <c r="E67" s="89" t="str">
        <f t="shared" ref="E67:F67" si="0">E17</f>
        <v>En dirección sureste con respecto al extremo final de la conducción, coincidiendo con el borde inferior de la pradera de Cymodocea nodosa.
X: 387.449
Y: 3.155.448</v>
      </c>
      <c r="F67" s="89" t="str">
        <f t="shared" si="0"/>
        <v>Punto de control a 1 km de distancia en dirección aproximada ESE del punto de vertido.
X: 387.453
Y: 3.155.281</v>
      </c>
      <c r="J67" s="288"/>
      <c r="K67" s="88"/>
      <c r="L67" s="219"/>
      <c r="M67" s="219"/>
      <c r="N67" s="219"/>
      <c r="O67" s="219"/>
      <c r="P67" s="219"/>
      <c r="Q67" s="219"/>
    </row>
    <row r="68" spans="2:17" x14ac:dyDescent="0.2">
      <c r="B68" s="333" t="s">
        <v>13</v>
      </c>
      <c r="C68" s="180" t="s">
        <v>14</v>
      </c>
      <c r="D68" s="45"/>
      <c r="E68" s="45"/>
      <c r="F68" s="45"/>
    </row>
    <row r="69" spans="2:17" x14ac:dyDescent="0.2">
      <c r="B69" s="333"/>
      <c r="C69" s="180" t="s">
        <v>16</v>
      </c>
      <c r="D69" s="45"/>
      <c r="E69" s="45"/>
      <c r="F69" s="45"/>
    </row>
    <row r="70" spans="2:17" x14ac:dyDescent="0.2">
      <c r="B70" s="443" t="s">
        <v>289</v>
      </c>
      <c r="C70" s="444"/>
      <c r="D70" s="444"/>
      <c r="E70" s="444"/>
      <c r="F70" s="445"/>
    </row>
    <row r="71" spans="2:17" ht="38.25" x14ac:dyDescent="0.2">
      <c r="B71" s="142" t="s">
        <v>535</v>
      </c>
      <c r="C71" s="36" t="s">
        <v>38</v>
      </c>
      <c r="D71" s="101"/>
      <c r="E71" s="101"/>
      <c r="F71" s="101"/>
    </row>
    <row r="72" spans="2:17" x14ac:dyDescent="0.2">
      <c r="B72" s="34" t="s">
        <v>544</v>
      </c>
      <c r="C72" s="36" t="s">
        <v>38</v>
      </c>
      <c r="D72" s="101"/>
      <c r="E72" s="101"/>
      <c r="F72" s="101"/>
    </row>
    <row r="89" spans="2:6" x14ac:dyDescent="0.2">
      <c r="B89" s="37"/>
      <c r="C89"/>
      <c r="D89"/>
      <c r="E89"/>
      <c r="F89"/>
    </row>
  </sheetData>
  <sheetProtection algorithmName="SHA-512" hashValue="GYSrfBe4gj1dH8WC5BLdyN4MzhHSSrXOyaGY64WYxxNhf7YKyms6R9Qjg5jEM8ZAyCzKZqGBGiXUgnUJikVXnw==" saltValue="Z0svQ+1xt9+NGm7TMlLLqg==" spinCount="100000" sheet="1" objects="1" scenarios="1"/>
  <mergeCells count="16">
    <mergeCell ref="J65:K65"/>
    <mergeCell ref="B68:B69"/>
    <mergeCell ref="B67:C67"/>
    <mergeCell ref="B17:C17"/>
    <mergeCell ref="B18:B19"/>
    <mergeCell ref="B64:F64"/>
    <mergeCell ref="C65:F65"/>
    <mergeCell ref="B66:C66"/>
    <mergeCell ref="B70:F70"/>
    <mergeCell ref="B37:F37"/>
    <mergeCell ref="B16:C16"/>
    <mergeCell ref="C15:F15"/>
    <mergeCell ref="B14:F14"/>
    <mergeCell ref="B20:F20"/>
    <mergeCell ref="C22:C36"/>
    <mergeCell ref="D21:F21"/>
  </mergeCells>
  <pageMargins left="0.7" right="0.7" top="0.75" bottom="0.75" header="0.51180555555555496" footer="0.51180555555555496"/>
  <pageSetup paperSize="8" scale="71" firstPageNumber="0" fitToHeight="2" orientation="landscape" horizontalDpi="300" verticalDpi="300" r:id="rId1"/>
  <rowBreaks count="1" manualBreakCount="1">
    <brk id="6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AMN66"/>
  <sheetViews>
    <sheetView zoomScaleNormal="100" workbookViewId="0">
      <selection activeCell="B35" sqref="B35"/>
    </sheetView>
  </sheetViews>
  <sheetFormatPr baseColWidth="10" defaultColWidth="11.42578125" defaultRowHeight="12.75" x14ac:dyDescent="0.2"/>
  <cols>
    <col min="2" max="2" width="25.85546875" customWidth="1"/>
    <col min="3" max="3" width="19.140625" customWidth="1"/>
    <col min="4" max="4" width="20.42578125" customWidth="1"/>
    <col min="5" max="5" width="23.85546875" customWidth="1"/>
    <col min="6" max="6" width="22.7109375" customWidth="1"/>
    <col min="8" max="9" width="16.28515625" bestFit="1" customWidth="1"/>
    <col min="10" max="11" width="18.5703125" bestFit="1" customWidth="1"/>
    <col min="12" max="12" width="13.7109375" bestFit="1" customWidth="1"/>
  </cols>
  <sheetData>
    <row r="2" spans="2:16" s="66" customFormat="1" ht="23.25" customHeight="1" x14ac:dyDescent="0.35">
      <c r="B2" s="163"/>
      <c r="C2" s="65"/>
      <c r="D2" s="65"/>
      <c r="E2" s="65"/>
      <c r="F2" s="65"/>
      <c r="G2" s="65"/>
      <c r="H2" s="65"/>
      <c r="I2" s="65"/>
      <c r="J2" s="65"/>
    </row>
    <row r="3" spans="2:16" x14ac:dyDescent="0.2">
      <c r="B3" s="30"/>
      <c r="C3" s="30"/>
      <c r="D3" s="30"/>
      <c r="E3" s="30"/>
      <c r="F3" s="30"/>
      <c r="G3" s="30"/>
    </row>
    <row r="4" spans="2:16" ht="13.5" thickBot="1" x14ac:dyDescent="0.25">
      <c r="B4" s="30"/>
      <c r="C4" s="30"/>
      <c r="D4" s="30"/>
      <c r="E4" s="30"/>
      <c r="F4" s="30"/>
      <c r="G4" s="30"/>
    </row>
    <row r="5" spans="2:16" s="71" customFormat="1" ht="13.5" thickBot="1" x14ac:dyDescent="0.25">
      <c r="B5" s="67" t="s">
        <v>7</v>
      </c>
      <c r="C5" s="68" t="str">
        <f>PVC!$C$4</f>
        <v xml:space="preserve">Conducción de desagüe de Igueste de San Andrés </v>
      </c>
      <c r="D5" s="70"/>
      <c r="E5" s="70"/>
    </row>
    <row r="6" spans="2:16" s="71" customFormat="1" ht="13.5" thickBot="1" x14ac:dyDescent="0.25">
      <c r="B6" s="67" t="s">
        <v>8</v>
      </c>
      <c r="C6" s="68" t="str">
        <f>PVC!$C$5</f>
        <v xml:space="preserve">Ayuntamiento de Santa Cruz de Tenerife </v>
      </c>
      <c r="D6" s="70"/>
      <c r="E6" s="70"/>
      <c r="H6" s="74"/>
    </row>
    <row r="7" spans="2:16" s="72" customFormat="1" ht="13.5" thickBot="1" x14ac:dyDescent="0.25">
      <c r="B7" s="67" t="s">
        <v>324</v>
      </c>
      <c r="C7" s="68" t="str">
        <f>PVC!$C$6</f>
        <v>VM-172-TF</v>
      </c>
    </row>
    <row r="8" spans="2:16" s="71" customFormat="1" ht="13.5" thickBot="1" x14ac:dyDescent="0.25">
      <c r="B8" s="67" t="s">
        <v>9</v>
      </c>
      <c r="C8" s="68" t="str">
        <f>PVC!$C$7</f>
        <v xml:space="preserve">38.4.38.0168 </v>
      </c>
      <c r="D8" s="70"/>
      <c r="E8" s="70"/>
    </row>
    <row r="9" spans="2:16" s="71" customFormat="1" ht="13.5" thickBot="1" x14ac:dyDescent="0.25">
      <c r="B9" s="67" t="s">
        <v>11</v>
      </c>
      <c r="C9" s="68" t="str">
        <f>PVC!$C$8</f>
        <v xml:space="preserve">ARU pretratadas en la ETAR de Igueste de San Andrés </v>
      </c>
      <c r="D9" s="74"/>
      <c r="E9" s="74"/>
      <c r="F9" s="74"/>
      <c r="G9" s="74"/>
      <c r="H9" s="74"/>
      <c r="I9" s="74"/>
      <c r="J9" s="74"/>
      <c r="K9" s="74"/>
      <c r="L9" s="74"/>
      <c r="M9" s="74"/>
      <c r="N9" s="74"/>
      <c r="O9" s="74"/>
      <c r="P9" s="74"/>
    </row>
    <row r="10" spans="2:16" ht="13.5" customHeight="1" x14ac:dyDescent="0.25">
      <c r="B10" s="12" t="s">
        <v>10</v>
      </c>
      <c r="C10" s="8">
        <v>2023</v>
      </c>
      <c r="D10" s="9"/>
      <c r="E10" s="9"/>
      <c r="F10" s="9"/>
      <c r="G10" s="9"/>
      <c r="H10" s="9"/>
      <c r="I10" s="31"/>
      <c r="J10" s="9"/>
      <c r="K10" s="9"/>
    </row>
    <row r="12" spans="2:16" x14ac:dyDescent="0.2">
      <c r="B12" s="457" t="s">
        <v>348</v>
      </c>
      <c r="C12" s="457"/>
      <c r="D12" s="457"/>
      <c r="E12" s="457"/>
    </row>
    <row r="13" spans="2:16" x14ac:dyDescent="0.2">
      <c r="B13" s="458" t="s">
        <v>349</v>
      </c>
      <c r="C13" s="458"/>
      <c r="D13" s="459" t="s">
        <v>347</v>
      </c>
      <c r="E13" s="459"/>
    </row>
    <row r="14" spans="2:16" x14ac:dyDescent="0.2">
      <c r="B14" s="458" t="s">
        <v>350</v>
      </c>
      <c r="C14" s="458"/>
      <c r="D14" s="459" t="s">
        <v>347</v>
      </c>
      <c r="E14" s="459"/>
    </row>
    <row r="15" spans="2:16" x14ac:dyDescent="0.2">
      <c r="B15" s="460" t="s">
        <v>351</v>
      </c>
      <c r="C15" s="461"/>
      <c r="D15" s="459" t="s">
        <v>347</v>
      </c>
      <c r="E15" s="459"/>
    </row>
    <row r="16" spans="2:16" x14ac:dyDescent="0.2">
      <c r="B16" s="458" t="s">
        <v>352</v>
      </c>
      <c r="C16" s="458"/>
      <c r="D16" s="459" t="s">
        <v>347</v>
      </c>
      <c r="E16" s="459"/>
    </row>
    <row r="18" spans="2:11" x14ac:dyDescent="0.2">
      <c r="B18" s="354" t="s">
        <v>306</v>
      </c>
      <c r="C18" s="356"/>
      <c r="D18" s="356"/>
      <c r="E18" s="356"/>
      <c r="F18" s="355"/>
    </row>
    <row r="19" spans="2:11" x14ac:dyDescent="0.2">
      <c r="B19" s="462" t="s">
        <v>286</v>
      </c>
      <c r="C19" s="463"/>
      <c r="D19" s="464"/>
      <c r="E19" s="464"/>
      <c r="F19" s="465"/>
    </row>
    <row r="20" spans="2:11" ht="60" customHeight="1" x14ac:dyDescent="0.2">
      <c r="B20" s="446" t="s">
        <v>287</v>
      </c>
      <c r="C20" s="447"/>
      <c r="D20" s="85" t="s">
        <v>435</v>
      </c>
      <c r="E20" s="86" t="s">
        <v>441</v>
      </c>
      <c r="F20" s="87" t="s">
        <v>443</v>
      </c>
    </row>
    <row r="21" spans="2:11" ht="83.25" customHeight="1" x14ac:dyDescent="0.2">
      <c r="B21" s="357" t="s">
        <v>24</v>
      </c>
      <c r="C21" s="357"/>
      <c r="D21" s="89" t="str">
        <f>'2023 Sedimentos'!D17</f>
        <v>En el difusor en punta de la conducción de desagüe 
X: 387.407
Y: 3.155.581</v>
      </c>
      <c r="E21" s="89" t="str">
        <f>'2023 Sedimentos'!E17</f>
        <v>En dirección sureste con respecto al extremo final de la conducción, coincidiendo con el borde inferior de la pradera de Cymodocea nodosa.
X: 387.449
Y: 3.155.448</v>
      </c>
      <c r="F21" s="89" t="str">
        <f>'2023 Sedimentos'!F17</f>
        <v>Punto de control a 1 km de distancia en dirección aproximada ESE del punto de vertido.
X: 387.453
Y: 3.155.281</v>
      </c>
      <c r="H21" s="476" t="s">
        <v>330</v>
      </c>
      <c r="I21" s="476"/>
      <c r="J21" s="476"/>
      <c r="K21" s="476"/>
    </row>
    <row r="22" spans="2:11" x14ac:dyDescent="0.2">
      <c r="B22" s="333" t="s">
        <v>13</v>
      </c>
      <c r="C22" s="180" t="s">
        <v>14</v>
      </c>
      <c r="D22" s="45">
        <v>387407</v>
      </c>
      <c r="E22" s="45">
        <v>387449</v>
      </c>
      <c r="F22" s="45">
        <v>387453</v>
      </c>
      <c r="H22" s="102" t="s">
        <v>331</v>
      </c>
      <c r="I22" s="102" t="s">
        <v>332</v>
      </c>
      <c r="J22" s="102" t="s">
        <v>333</v>
      </c>
      <c r="K22" s="102" t="s">
        <v>334</v>
      </c>
    </row>
    <row r="23" spans="2:11" x14ac:dyDescent="0.2">
      <c r="B23" s="333"/>
      <c r="C23" s="180" t="s">
        <v>16</v>
      </c>
      <c r="D23" s="45">
        <v>3155581</v>
      </c>
      <c r="E23" s="45">
        <v>3155448</v>
      </c>
      <c r="F23" s="45">
        <v>3155281</v>
      </c>
      <c r="H23" s="103">
        <v>0.77</v>
      </c>
      <c r="I23" s="103">
        <v>0.53</v>
      </c>
      <c r="J23" s="103">
        <v>0.38</v>
      </c>
      <c r="K23" s="103">
        <v>0.2</v>
      </c>
    </row>
    <row r="24" spans="2:11" x14ac:dyDescent="0.2">
      <c r="B24" s="480" t="s">
        <v>307</v>
      </c>
      <c r="C24" s="481"/>
      <c r="D24" s="312">
        <v>0.95</v>
      </c>
      <c r="E24" s="313" t="s">
        <v>658</v>
      </c>
      <c r="F24" s="313">
        <v>0.75</v>
      </c>
      <c r="H24" s="104"/>
      <c r="I24" s="104"/>
      <c r="J24" s="104"/>
      <c r="K24" s="104"/>
    </row>
    <row r="25" spans="2:11" x14ac:dyDescent="0.2">
      <c r="H25" s="443" t="s">
        <v>335</v>
      </c>
      <c r="I25" s="444"/>
      <c r="J25" s="444"/>
      <c r="K25" s="445"/>
    </row>
    <row r="26" spans="2:11" x14ac:dyDescent="0.2">
      <c r="B26" s="466" t="s">
        <v>340</v>
      </c>
      <c r="C26" s="467"/>
      <c r="D26" s="103">
        <v>0.77</v>
      </c>
      <c r="E26" s="103">
        <v>0.77</v>
      </c>
      <c r="F26" s="103">
        <v>0.77</v>
      </c>
      <c r="H26" s="102" t="s">
        <v>336</v>
      </c>
      <c r="I26" s="102" t="s">
        <v>337</v>
      </c>
      <c r="J26" s="102" t="s">
        <v>333</v>
      </c>
      <c r="K26" s="102" t="s">
        <v>334</v>
      </c>
    </row>
    <row r="27" spans="2:11" s="104" customFormat="1" x14ac:dyDescent="0.2">
      <c r="B27" s="466" t="s">
        <v>341</v>
      </c>
      <c r="C27" s="467"/>
      <c r="D27" s="103">
        <v>0.53</v>
      </c>
      <c r="E27" s="103">
        <v>0.53</v>
      </c>
      <c r="F27" s="103">
        <v>0.53</v>
      </c>
      <c r="H27" s="103">
        <v>0.77</v>
      </c>
      <c r="I27" s="103">
        <v>0.53</v>
      </c>
      <c r="J27" s="103">
        <v>0.38</v>
      </c>
      <c r="K27" s="103">
        <v>0.2</v>
      </c>
    </row>
    <row r="28" spans="2:11" s="104" customFormat="1" x14ac:dyDescent="0.2">
      <c r="B28" s="466" t="s">
        <v>342</v>
      </c>
      <c r="C28" s="467"/>
      <c r="D28" s="103">
        <v>0.38</v>
      </c>
      <c r="E28" s="103">
        <v>0.38</v>
      </c>
      <c r="F28" s="103">
        <v>0.38</v>
      </c>
    </row>
    <row r="29" spans="2:11" s="104" customFormat="1" x14ac:dyDescent="0.2">
      <c r="B29" s="466" t="s">
        <v>343</v>
      </c>
      <c r="C29" s="467"/>
      <c r="D29" s="103">
        <v>0.2</v>
      </c>
      <c r="E29" s="103">
        <v>0.2</v>
      </c>
      <c r="F29" s="103">
        <v>0.2</v>
      </c>
    </row>
    <row r="30" spans="2:11" s="104" customFormat="1" x14ac:dyDescent="0.2"/>
    <row r="31" spans="2:11" s="104" customFormat="1" x14ac:dyDescent="0.2"/>
    <row r="32" spans="2:11" s="104" customFormat="1" x14ac:dyDescent="0.2"/>
    <row r="34" ht="13.5" customHeight="1" x14ac:dyDescent="0.2"/>
    <row r="51" spans="1:1028" x14ac:dyDescent="0.2">
      <c r="B51" s="361" t="s">
        <v>338</v>
      </c>
      <c r="C51" s="361"/>
      <c r="D51" s="361"/>
      <c r="E51" s="361"/>
      <c r="F51" s="88"/>
    </row>
    <row r="52" spans="1:1028" ht="28.5" customHeight="1" x14ac:dyDescent="0.2">
      <c r="B52" s="477" t="s">
        <v>371</v>
      </c>
      <c r="C52" s="478"/>
      <c r="D52" s="478"/>
      <c r="E52" s="479"/>
      <c r="F52" s="88"/>
    </row>
    <row r="53" spans="1:1028" ht="60" customHeight="1" x14ac:dyDescent="0.2">
      <c r="B53" s="105" t="s">
        <v>339</v>
      </c>
      <c r="C53" s="469"/>
      <c r="D53" s="470"/>
      <c r="E53" s="471"/>
      <c r="F53" s="106"/>
    </row>
    <row r="54" spans="1:1028" x14ac:dyDescent="0.2">
      <c r="A54" s="84"/>
      <c r="B54" s="107" t="s">
        <v>17</v>
      </c>
      <c r="C54" s="473"/>
      <c r="D54" s="474"/>
      <c r="E54" s="475"/>
      <c r="F54" s="108"/>
      <c r="G54" s="108"/>
      <c r="H54" s="108"/>
      <c r="I54" s="108"/>
      <c r="J54" s="183"/>
      <c r="K54" s="350"/>
      <c r="L54" s="349"/>
      <c r="M54" s="349"/>
      <c r="N54" s="349"/>
      <c r="O54" s="349"/>
      <c r="P54" s="349"/>
      <c r="Q54" s="183"/>
      <c r="R54" s="349"/>
      <c r="S54" s="349"/>
      <c r="T54" s="349"/>
      <c r="U54" s="349"/>
      <c r="V54" s="349"/>
      <c r="W54" s="349"/>
      <c r="X54" s="183"/>
      <c r="Y54" s="350"/>
      <c r="Z54" s="349"/>
      <c r="AA54" s="349"/>
      <c r="AB54" s="349"/>
      <c r="AC54" s="349"/>
      <c r="AD54" s="349"/>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c r="CB54" s="84"/>
      <c r="CC54" s="84"/>
      <c r="CD54" s="84"/>
      <c r="CE54" s="84"/>
      <c r="CF54" s="84"/>
      <c r="CG54" s="84"/>
      <c r="CH54" s="84"/>
      <c r="CI54" s="84"/>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c r="GX54" s="84"/>
      <c r="GY54" s="84"/>
      <c r="GZ54" s="84"/>
      <c r="HA54" s="84"/>
      <c r="HB54" s="84"/>
      <c r="HC54" s="84"/>
      <c r="HD54" s="84"/>
      <c r="HE54" s="84"/>
      <c r="HF54" s="84"/>
      <c r="HG54" s="84"/>
      <c r="HH54" s="84"/>
      <c r="HI54" s="84"/>
      <c r="HJ54" s="84"/>
      <c r="HK54" s="84"/>
      <c r="HL54" s="84"/>
      <c r="HM54" s="84"/>
      <c r="HN54" s="84"/>
      <c r="HO54" s="84"/>
      <c r="HP54" s="84"/>
      <c r="HQ54" s="84"/>
      <c r="HR54" s="84"/>
      <c r="HS54" s="84"/>
      <c r="HT54" s="84"/>
      <c r="HU54" s="84"/>
      <c r="HV54" s="84"/>
      <c r="HW54" s="84"/>
      <c r="HX54" s="84"/>
      <c r="HY54" s="84"/>
      <c r="HZ54" s="84"/>
      <c r="IA54" s="84"/>
      <c r="IB54" s="84"/>
      <c r="IC54" s="84"/>
      <c r="ID54" s="84"/>
      <c r="IE54" s="84"/>
      <c r="IF54" s="84"/>
      <c r="IG54" s="84"/>
      <c r="IH54" s="84"/>
      <c r="II54" s="84"/>
      <c r="IJ54" s="84"/>
      <c r="IK54" s="84"/>
      <c r="IL54" s="84"/>
      <c r="IM54" s="84"/>
      <c r="IN54" s="84"/>
      <c r="IO54" s="84"/>
      <c r="IP54" s="84"/>
      <c r="IQ54" s="84"/>
      <c r="IR54" s="84"/>
      <c r="IS54" s="84"/>
      <c r="IT54" s="84"/>
      <c r="IU54" s="84"/>
      <c r="IV54" s="84"/>
      <c r="IW54" s="84"/>
      <c r="IX54" s="84"/>
      <c r="IY54" s="84"/>
      <c r="IZ54" s="84"/>
      <c r="JA54" s="84"/>
      <c r="JB54" s="84"/>
      <c r="JC54" s="84"/>
      <c r="JD54" s="84"/>
      <c r="JE54" s="84"/>
      <c r="JF54" s="84"/>
      <c r="JG54" s="84"/>
      <c r="JH54" s="84"/>
      <c r="JI54" s="84"/>
      <c r="JJ54" s="84"/>
      <c r="JK54" s="84"/>
      <c r="JL54" s="84"/>
      <c r="JM54" s="84"/>
      <c r="JN54" s="84"/>
      <c r="JO54" s="84"/>
      <c r="JP54" s="84"/>
      <c r="JQ54" s="84"/>
      <c r="JR54" s="84"/>
      <c r="JS54" s="84"/>
      <c r="JT54" s="84"/>
      <c r="JU54" s="84"/>
      <c r="JV54" s="84"/>
      <c r="JW54" s="84"/>
      <c r="JX54" s="84"/>
      <c r="JY54" s="84"/>
      <c r="JZ54" s="84"/>
      <c r="KA54" s="84"/>
      <c r="KB54" s="84"/>
      <c r="KC54" s="84"/>
      <c r="KD54" s="84"/>
      <c r="KE54" s="84"/>
      <c r="KF54" s="84"/>
      <c r="KG54" s="84"/>
      <c r="KH54" s="84"/>
      <c r="KI54" s="84"/>
      <c r="KJ54" s="84"/>
      <c r="KK54" s="84"/>
      <c r="KL54" s="84"/>
      <c r="KM54" s="84"/>
      <c r="KN54" s="84"/>
      <c r="KO54" s="84"/>
      <c r="KP54" s="84"/>
      <c r="KQ54" s="84"/>
      <c r="KR54" s="84"/>
      <c r="KS54" s="84"/>
      <c r="KT54" s="84"/>
      <c r="KU54" s="84"/>
      <c r="KV54" s="84"/>
      <c r="KW54" s="84"/>
      <c r="KX54" s="84"/>
      <c r="KY54" s="84"/>
      <c r="KZ54" s="84"/>
      <c r="LA54" s="84"/>
      <c r="LB54" s="84"/>
      <c r="LC54" s="84"/>
      <c r="LD54" s="84"/>
      <c r="LE54" s="84"/>
      <c r="LF54" s="84"/>
      <c r="LG54" s="84"/>
      <c r="LH54" s="84"/>
      <c r="LI54" s="84"/>
      <c r="LJ54" s="84"/>
      <c r="LK54" s="84"/>
      <c r="LL54" s="84"/>
      <c r="LM54" s="84"/>
      <c r="LN54" s="84"/>
      <c r="LO54" s="84"/>
      <c r="LP54" s="84"/>
      <c r="LQ54" s="84"/>
      <c r="LR54" s="84"/>
      <c r="LS54" s="84"/>
      <c r="LT54" s="84"/>
      <c r="LU54" s="84"/>
      <c r="LV54" s="84"/>
      <c r="LW54" s="84"/>
      <c r="LX54" s="84"/>
      <c r="LY54" s="84"/>
      <c r="LZ54" s="84"/>
      <c r="MA54" s="84"/>
      <c r="MB54" s="84"/>
      <c r="MC54" s="84"/>
      <c r="MD54" s="84"/>
      <c r="ME54" s="84"/>
      <c r="MF54" s="84"/>
      <c r="MG54" s="84"/>
      <c r="MH54" s="84"/>
      <c r="MI54" s="84"/>
      <c r="MJ54" s="84"/>
      <c r="MK54" s="84"/>
      <c r="ML54" s="84"/>
      <c r="MM54" s="84"/>
      <c r="MN54" s="84"/>
      <c r="MO54" s="84"/>
      <c r="MP54" s="84"/>
      <c r="MQ54" s="84"/>
      <c r="MR54" s="84"/>
      <c r="MS54" s="84"/>
      <c r="MT54" s="84"/>
      <c r="MU54" s="84"/>
      <c r="MV54" s="84"/>
      <c r="MW54" s="84"/>
      <c r="MX54" s="84"/>
      <c r="MY54" s="84"/>
      <c r="MZ54" s="84"/>
      <c r="NA54" s="84"/>
      <c r="NB54" s="84"/>
      <c r="NC54" s="84"/>
      <c r="ND54" s="84"/>
      <c r="NE54" s="84"/>
      <c r="NF54" s="84"/>
      <c r="NG54" s="84"/>
      <c r="NH54" s="84"/>
      <c r="NI54" s="84"/>
      <c r="NJ54" s="84"/>
      <c r="NK54" s="84"/>
      <c r="NL54" s="84"/>
      <c r="NM54" s="84"/>
      <c r="NN54" s="84"/>
      <c r="NO54" s="84"/>
      <c r="NP54" s="84"/>
      <c r="NQ54" s="84"/>
      <c r="NR54" s="84"/>
      <c r="NS54" s="84"/>
      <c r="NT54" s="84"/>
      <c r="NU54" s="84"/>
      <c r="NV54" s="84"/>
      <c r="NW54" s="84"/>
      <c r="NX54" s="84"/>
      <c r="NY54" s="84"/>
      <c r="NZ54" s="84"/>
      <c r="OA54" s="84"/>
      <c r="OB54" s="84"/>
      <c r="OC54" s="84"/>
      <c r="OD54" s="84"/>
      <c r="OE54" s="84"/>
      <c r="OF54" s="84"/>
      <c r="OG54" s="84"/>
      <c r="OH54" s="84"/>
      <c r="OI54" s="84"/>
      <c r="OJ54" s="84"/>
      <c r="OK54" s="84"/>
      <c r="OL54" s="84"/>
      <c r="OM54" s="84"/>
      <c r="ON54" s="84"/>
      <c r="OO54" s="84"/>
      <c r="OP54" s="84"/>
      <c r="OQ54" s="84"/>
      <c r="OR54" s="84"/>
      <c r="OS54" s="84"/>
      <c r="OT54" s="84"/>
      <c r="OU54" s="84"/>
      <c r="OV54" s="84"/>
      <c r="OW54" s="84"/>
      <c r="OX54" s="84"/>
      <c r="OY54" s="84"/>
      <c r="OZ54" s="84"/>
      <c r="PA54" s="84"/>
      <c r="PB54" s="84"/>
      <c r="PC54" s="84"/>
      <c r="PD54" s="84"/>
      <c r="PE54" s="84"/>
      <c r="PF54" s="84"/>
      <c r="PG54" s="84"/>
      <c r="PH54" s="84"/>
      <c r="PI54" s="84"/>
      <c r="PJ54" s="84"/>
      <c r="PK54" s="84"/>
      <c r="PL54" s="84"/>
      <c r="PM54" s="84"/>
      <c r="PN54" s="84"/>
      <c r="PO54" s="84"/>
      <c r="PP54" s="84"/>
      <c r="PQ54" s="84"/>
      <c r="PR54" s="84"/>
      <c r="PS54" s="84"/>
      <c r="PT54" s="84"/>
      <c r="PU54" s="84"/>
      <c r="PV54" s="84"/>
      <c r="PW54" s="84"/>
      <c r="PX54" s="84"/>
      <c r="PY54" s="84"/>
      <c r="PZ54" s="84"/>
      <c r="QA54" s="84"/>
      <c r="QB54" s="84"/>
      <c r="QC54" s="84"/>
      <c r="QD54" s="84"/>
      <c r="QE54" s="84"/>
      <c r="QF54" s="84"/>
      <c r="QG54" s="84"/>
      <c r="QH54" s="84"/>
      <c r="QI54" s="84"/>
      <c r="QJ54" s="84"/>
      <c r="QK54" s="84"/>
      <c r="QL54" s="84"/>
      <c r="QM54" s="84"/>
      <c r="QN54" s="84"/>
      <c r="QO54" s="84"/>
      <c r="QP54" s="84"/>
      <c r="QQ54" s="84"/>
      <c r="QR54" s="84"/>
      <c r="QS54" s="84"/>
      <c r="QT54" s="84"/>
      <c r="QU54" s="84"/>
      <c r="QV54" s="84"/>
      <c r="QW54" s="84"/>
      <c r="QX54" s="84"/>
      <c r="QY54" s="84"/>
      <c r="QZ54" s="84"/>
      <c r="RA54" s="84"/>
      <c r="RB54" s="84"/>
      <c r="RC54" s="84"/>
      <c r="RD54" s="84"/>
      <c r="RE54" s="84"/>
      <c r="RF54" s="84"/>
      <c r="RG54" s="84"/>
      <c r="RH54" s="84"/>
      <c r="RI54" s="84"/>
      <c r="RJ54" s="84"/>
      <c r="RK54" s="84"/>
      <c r="RL54" s="84"/>
      <c r="RM54" s="84"/>
      <c r="RN54" s="84"/>
      <c r="RO54" s="84"/>
      <c r="RP54" s="84"/>
      <c r="RQ54" s="84"/>
      <c r="RR54" s="84"/>
      <c r="RS54" s="84"/>
      <c r="RT54" s="84"/>
      <c r="RU54" s="84"/>
      <c r="RV54" s="84"/>
      <c r="RW54" s="84"/>
      <c r="RX54" s="84"/>
      <c r="RY54" s="84"/>
      <c r="RZ54" s="84"/>
      <c r="SA54" s="84"/>
      <c r="SB54" s="84"/>
      <c r="SC54" s="84"/>
      <c r="SD54" s="84"/>
      <c r="SE54" s="84"/>
      <c r="SF54" s="84"/>
      <c r="SG54" s="84"/>
      <c r="SH54" s="84"/>
      <c r="SI54" s="84"/>
      <c r="SJ54" s="84"/>
      <c r="SK54" s="84"/>
      <c r="SL54" s="84"/>
      <c r="SM54" s="84"/>
      <c r="SN54" s="84"/>
      <c r="SO54" s="84"/>
      <c r="SP54" s="84"/>
      <c r="SQ54" s="84"/>
      <c r="SR54" s="84"/>
      <c r="SS54" s="84"/>
      <c r="ST54" s="84"/>
      <c r="SU54" s="84"/>
      <c r="SV54" s="84"/>
      <c r="SW54" s="84"/>
      <c r="SX54" s="84"/>
      <c r="SY54" s="84"/>
      <c r="SZ54" s="84"/>
      <c r="TA54" s="84"/>
      <c r="TB54" s="84"/>
      <c r="TC54" s="84"/>
      <c r="TD54" s="84"/>
      <c r="TE54" s="84"/>
      <c r="TF54" s="84"/>
      <c r="TG54" s="84"/>
      <c r="TH54" s="84"/>
      <c r="TI54" s="84"/>
      <c r="TJ54" s="84"/>
      <c r="TK54" s="84"/>
      <c r="TL54" s="84"/>
      <c r="TM54" s="84"/>
      <c r="TN54" s="84"/>
      <c r="TO54" s="84"/>
      <c r="TP54" s="84"/>
      <c r="TQ54" s="84"/>
      <c r="TR54" s="84"/>
      <c r="TS54" s="84"/>
      <c r="TT54" s="84"/>
      <c r="TU54" s="84"/>
      <c r="TV54" s="84"/>
      <c r="TW54" s="84"/>
      <c r="TX54" s="84"/>
      <c r="TY54" s="84"/>
      <c r="TZ54" s="84"/>
      <c r="UA54" s="84"/>
      <c r="UB54" s="84"/>
      <c r="UC54" s="84"/>
      <c r="UD54" s="84"/>
      <c r="UE54" s="84"/>
      <c r="UF54" s="84"/>
      <c r="UG54" s="84"/>
      <c r="UH54" s="84"/>
      <c r="UI54" s="84"/>
      <c r="UJ54" s="84"/>
      <c r="UK54" s="84"/>
      <c r="UL54" s="84"/>
      <c r="UM54" s="84"/>
      <c r="UN54" s="84"/>
      <c r="UO54" s="84"/>
      <c r="UP54" s="84"/>
      <c r="UQ54" s="84"/>
      <c r="UR54" s="84"/>
      <c r="US54" s="84"/>
      <c r="UT54" s="84"/>
      <c r="UU54" s="84"/>
      <c r="UV54" s="84"/>
      <c r="UW54" s="84"/>
      <c r="UX54" s="84"/>
      <c r="UY54" s="84"/>
      <c r="UZ54" s="84"/>
      <c r="VA54" s="84"/>
      <c r="VB54" s="84"/>
      <c r="VC54" s="84"/>
      <c r="VD54" s="84"/>
      <c r="VE54" s="84"/>
      <c r="VF54" s="84"/>
      <c r="VG54" s="84"/>
      <c r="VH54" s="84"/>
      <c r="VI54" s="84"/>
      <c r="VJ54" s="84"/>
      <c r="VK54" s="84"/>
      <c r="VL54" s="84"/>
      <c r="VM54" s="84"/>
      <c r="VN54" s="84"/>
      <c r="VO54" s="84"/>
      <c r="VP54" s="84"/>
      <c r="VQ54" s="84"/>
      <c r="VR54" s="84"/>
      <c r="VS54" s="84"/>
      <c r="VT54" s="84"/>
      <c r="VU54" s="84"/>
      <c r="VV54" s="84"/>
      <c r="VW54" s="84"/>
      <c r="VX54" s="84"/>
      <c r="VY54" s="84"/>
      <c r="VZ54" s="84"/>
      <c r="WA54" s="84"/>
      <c r="WB54" s="84"/>
      <c r="WC54" s="84"/>
      <c r="WD54" s="84"/>
      <c r="WE54" s="84"/>
      <c r="WF54" s="84"/>
      <c r="WG54" s="84"/>
      <c r="WH54" s="84"/>
      <c r="WI54" s="84"/>
      <c r="WJ54" s="84"/>
      <c r="WK54" s="84"/>
      <c r="WL54" s="84"/>
      <c r="WM54" s="84"/>
      <c r="WN54" s="84"/>
      <c r="WO54" s="84"/>
      <c r="WP54" s="84"/>
      <c r="WQ54" s="84"/>
      <c r="WR54" s="84"/>
      <c r="WS54" s="84"/>
      <c r="WT54" s="84"/>
      <c r="WU54" s="84"/>
      <c r="WV54" s="84"/>
      <c r="WW54" s="84"/>
      <c r="WX54" s="84"/>
      <c r="WY54" s="84"/>
      <c r="WZ54" s="84"/>
      <c r="XA54" s="84"/>
      <c r="XB54" s="84"/>
      <c r="XC54" s="84"/>
      <c r="XD54" s="84"/>
      <c r="XE54" s="84"/>
      <c r="XF54" s="84"/>
      <c r="XG54" s="84"/>
      <c r="XH54" s="84"/>
      <c r="XI54" s="84"/>
      <c r="XJ54" s="84"/>
      <c r="XK54" s="84"/>
      <c r="XL54" s="84"/>
      <c r="XM54" s="84"/>
      <c r="XN54" s="84"/>
      <c r="XO54" s="84"/>
      <c r="XP54" s="84"/>
      <c r="XQ54" s="84"/>
      <c r="XR54" s="84"/>
      <c r="XS54" s="84"/>
      <c r="XT54" s="84"/>
      <c r="XU54" s="84"/>
      <c r="XV54" s="84"/>
      <c r="XW54" s="84"/>
      <c r="XX54" s="84"/>
      <c r="XY54" s="84"/>
      <c r="XZ54" s="84"/>
      <c r="YA54" s="84"/>
      <c r="YB54" s="84"/>
      <c r="YC54" s="84"/>
      <c r="YD54" s="84"/>
      <c r="YE54" s="84"/>
      <c r="YF54" s="84"/>
      <c r="YG54" s="84"/>
      <c r="YH54" s="84"/>
      <c r="YI54" s="84"/>
      <c r="YJ54" s="84"/>
      <c r="YK54" s="84"/>
      <c r="YL54" s="84"/>
      <c r="YM54" s="84"/>
      <c r="YN54" s="84"/>
      <c r="YO54" s="84"/>
      <c r="YP54" s="84"/>
      <c r="YQ54" s="84"/>
      <c r="YR54" s="84"/>
      <c r="YS54" s="84"/>
      <c r="YT54" s="84"/>
      <c r="YU54" s="84"/>
      <c r="YV54" s="84"/>
      <c r="YW54" s="84"/>
      <c r="YX54" s="84"/>
      <c r="YY54" s="84"/>
      <c r="YZ54" s="84"/>
      <c r="ZA54" s="84"/>
      <c r="ZB54" s="84"/>
      <c r="ZC54" s="84"/>
      <c r="ZD54" s="84"/>
      <c r="ZE54" s="84"/>
      <c r="ZF54" s="84"/>
      <c r="ZG54" s="84"/>
      <c r="ZH54" s="84"/>
      <c r="ZI54" s="84"/>
      <c r="ZJ54" s="84"/>
      <c r="ZK54" s="84"/>
      <c r="ZL54" s="84"/>
      <c r="ZM54" s="84"/>
      <c r="ZN54" s="84"/>
      <c r="ZO54" s="84"/>
      <c r="ZP54" s="84"/>
      <c r="ZQ54" s="84"/>
      <c r="ZR54" s="84"/>
      <c r="ZS54" s="84"/>
      <c r="ZT54" s="84"/>
      <c r="ZU54" s="84"/>
      <c r="ZV54" s="84"/>
      <c r="ZW54" s="84"/>
      <c r="ZX54" s="84"/>
      <c r="ZY54" s="84"/>
      <c r="ZZ54" s="84"/>
      <c r="AAA54" s="84"/>
      <c r="AAB54" s="84"/>
      <c r="AAC54" s="84"/>
      <c r="AAD54" s="84"/>
      <c r="AAE54" s="84"/>
      <c r="AAF54" s="84"/>
      <c r="AAG54" s="84"/>
      <c r="AAH54" s="84"/>
      <c r="AAI54" s="84"/>
      <c r="AAJ54" s="84"/>
      <c r="AAK54" s="84"/>
      <c r="AAL54" s="84"/>
      <c r="AAM54" s="84"/>
      <c r="AAN54" s="84"/>
      <c r="AAO54" s="84"/>
      <c r="AAP54" s="84"/>
      <c r="AAQ54" s="84"/>
      <c r="AAR54" s="84"/>
      <c r="AAS54" s="84"/>
      <c r="AAT54" s="84"/>
      <c r="AAU54" s="84"/>
      <c r="AAV54" s="84"/>
      <c r="AAW54" s="84"/>
      <c r="AAX54" s="84"/>
      <c r="AAY54" s="84"/>
      <c r="AAZ54" s="84"/>
      <c r="ABA54" s="84"/>
      <c r="ABB54" s="84"/>
      <c r="ABC54" s="84"/>
      <c r="ABD54" s="84"/>
      <c r="ABE54" s="84"/>
      <c r="ABF54" s="84"/>
      <c r="ABG54" s="84"/>
      <c r="ABH54" s="84"/>
      <c r="ABI54" s="84"/>
      <c r="ABJ54" s="84"/>
      <c r="ABK54" s="84"/>
      <c r="ABL54" s="84"/>
      <c r="ABM54" s="84"/>
      <c r="ABN54" s="84"/>
      <c r="ABO54" s="84"/>
      <c r="ABP54" s="84"/>
      <c r="ABQ54" s="84"/>
      <c r="ABR54" s="84"/>
      <c r="ABS54" s="84"/>
      <c r="ABT54" s="84"/>
      <c r="ABU54" s="84"/>
      <c r="ABV54" s="84"/>
      <c r="ABW54" s="84"/>
      <c r="ABX54" s="84"/>
      <c r="ABY54" s="84"/>
      <c r="ABZ54" s="84"/>
      <c r="ACA54" s="84"/>
      <c r="ACB54" s="84"/>
      <c r="ACC54" s="84"/>
      <c r="ACD54" s="84"/>
      <c r="ACE54" s="84"/>
      <c r="ACF54" s="84"/>
      <c r="ACG54" s="84"/>
      <c r="ACH54" s="84"/>
      <c r="ACI54" s="84"/>
      <c r="ACJ54" s="84"/>
      <c r="ACK54" s="84"/>
      <c r="ACL54" s="84"/>
      <c r="ACM54" s="84"/>
      <c r="ACN54" s="84"/>
      <c r="ACO54" s="84"/>
      <c r="ACP54" s="84"/>
      <c r="ACQ54" s="84"/>
      <c r="ACR54" s="84"/>
      <c r="ACS54" s="84"/>
      <c r="ACT54" s="84"/>
      <c r="ACU54" s="84"/>
      <c r="ACV54" s="84"/>
      <c r="ACW54" s="84"/>
      <c r="ACX54" s="84"/>
      <c r="ACY54" s="84"/>
      <c r="ACZ54" s="84"/>
      <c r="ADA54" s="84"/>
      <c r="ADB54" s="84"/>
      <c r="ADC54" s="84"/>
      <c r="ADD54" s="84"/>
      <c r="ADE54" s="84"/>
      <c r="ADF54" s="84"/>
      <c r="ADG54" s="84"/>
      <c r="ADH54" s="84"/>
      <c r="ADI54" s="84"/>
      <c r="ADJ54" s="84"/>
      <c r="ADK54" s="84"/>
      <c r="ADL54" s="84"/>
      <c r="ADM54" s="84"/>
      <c r="ADN54" s="84"/>
      <c r="ADO54" s="84"/>
      <c r="ADP54" s="84"/>
      <c r="ADQ54" s="84"/>
      <c r="ADR54" s="84"/>
      <c r="ADS54" s="84"/>
      <c r="ADT54" s="84"/>
      <c r="ADU54" s="84"/>
      <c r="ADV54" s="84"/>
      <c r="ADW54" s="84"/>
      <c r="ADX54" s="84"/>
      <c r="ADY54" s="84"/>
      <c r="ADZ54" s="84"/>
      <c r="AEA54" s="84"/>
      <c r="AEB54" s="84"/>
      <c r="AEC54" s="84"/>
      <c r="AED54" s="84"/>
      <c r="AEE54" s="84"/>
      <c r="AEF54" s="84"/>
      <c r="AEG54" s="84"/>
      <c r="AEH54" s="84"/>
      <c r="AEI54" s="84"/>
      <c r="AEJ54" s="84"/>
      <c r="AEK54" s="84"/>
      <c r="AEL54" s="84"/>
      <c r="AEM54" s="84"/>
      <c r="AEN54" s="84"/>
      <c r="AEO54" s="84"/>
      <c r="AEP54" s="84"/>
      <c r="AEQ54" s="84"/>
      <c r="AER54" s="84"/>
      <c r="AES54" s="84"/>
      <c r="AET54" s="84"/>
      <c r="AEU54" s="84"/>
      <c r="AEV54" s="84"/>
      <c r="AEW54" s="84"/>
      <c r="AEX54" s="84"/>
      <c r="AEY54" s="84"/>
      <c r="AEZ54" s="84"/>
      <c r="AFA54" s="84"/>
      <c r="AFB54" s="84"/>
      <c r="AFC54" s="84"/>
      <c r="AFD54" s="84"/>
      <c r="AFE54" s="84"/>
      <c r="AFF54" s="84"/>
      <c r="AFG54" s="84"/>
      <c r="AFH54" s="84"/>
      <c r="AFI54" s="84"/>
      <c r="AFJ54" s="84"/>
      <c r="AFK54" s="84"/>
      <c r="AFL54" s="84"/>
      <c r="AFM54" s="84"/>
      <c r="AFN54" s="84"/>
      <c r="AFO54" s="84"/>
      <c r="AFP54" s="84"/>
      <c r="AFQ54" s="84"/>
      <c r="AFR54" s="84"/>
      <c r="AFS54" s="84"/>
      <c r="AFT54" s="84"/>
      <c r="AFU54" s="84"/>
      <c r="AFV54" s="84"/>
      <c r="AFW54" s="84"/>
      <c r="AFX54" s="84"/>
      <c r="AFY54" s="84"/>
      <c r="AFZ54" s="84"/>
      <c r="AGA54" s="84"/>
      <c r="AGB54" s="84"/>
      <c r="AGC54" s="84"/>
      <c r="AGD54" s="84"/>
      <c r="AGE54" s="84"/>
      <c r="AGF54" s="84"/>
      <c r="AGG54" s="84"/>
      <c r="AGH54" s="84"/>
      <c r="AGI54" s="84"/>
      <c r="AGJ54" s="84"/>
      <c r="AGK54" s="84"/>
      <c r="AGL54" s="84"/>
      <c r="AGM54" s="84"/>
      <c r="AGN54" s="84"/>
      <c r="AGO54" s="84"/>
      <c r="AGP54" s="84"/>
      <c r="AGQ54" s="84"/>
      <c r="AGR54" s="84"/>
      <c r="AGS54" s="84"/>
      <c r="AGT54" s="84"/>
      <c r="AGU54" s="84"/>
      <c r="AGV54" s="84"/>
      <c r="AGW54" s="84"/>
      <c r="AGX54" s="84"/>
      <c r="AGY54" s="84"/>
      <c r="AGZ54" s="84"/>
      <c r="AHA54" s="84"/>
      <c r="AHB54" s="84"/>
      <c r="AHC54" s="84"/>
      <c r="AHD54" s="84"/>
      <c r="AHE54" s="84"/>
      <c r="AHF54" s="84"/>
      <c r="AHG54" s="84"/>
      <c r="AHH54" s="84"/>
      <c r="AHI54" s="84"/>
      <c r="AHJ54" s="84"/>
      <c r="AHK54" s="84"/>
      <c r="AHL54" s="84"/>
      <c r="AHM54" s="84"/>
      <c r="AHN54" s="84"/>
      <c r="AHO54" s="84"/>
      <c r="AHP54" s="84"/>
      <c r="AHQ54" s="84"/>
      <c r="AHR54" s="84"/>
      <c r="AHS54" s="84"/>
      <c r="AHT54" s="84"/>
      <c r="AHU54" s="84"/>
      <c r="AHV54" s="84"/>
      <c r="AHW54" s="84"/>
      <c r="AHX54" s="84"/>
      <c r="AHY54" s="84"/>
      <c r="AHZ54" s="84"/>
      <c r="AIA54" s="84"/>
      <c r="AIB54" s="84"/>
      <c r="AIC54" s="84"/>
      <c r="AID54" s="84"/>
      <c r="AIE54" s="84"/>
      <c r="AIF54" s="84"/>
      <c r="AIG54" s="84"/>
      <c r="AIH54" s="84"/>
      <c r="AII54" s="84"/>
      <c r="AIJ54" s="84"/>
      <c r="AIK54" s="84"/>
      <c r="AIL54" s="84"/>
      <c r="AIM54" s="84"/>
      <c r="AIN54" s="84"/>
      <c r="AIO54" s="84"/>
      <c r="AIP54" s="84"/>
      <c r="AIQ54" s="84"/>
      <c r="AIR54" s="84"/>
      <c r="AIS54" s="84"/>
      <c r="AIT54" s="84"/>
      <c r="AIU54" s="84"/>
      <c r="AIV54" s="84"/>
      <c r="AIW54" s="84"/>
      <c r="AIX54" s="84"/>
      <c r="AIY54" s="84"/>
      <c r="AIZ54" s="84"/>
      <c r="AJA54" s="84"/>
      <c r="AJB54" s="84"/>
      <c r="AJC54" s="84"/>
      <c r="AJD54" s="84"/>
      <c r="AJE54" s="84"/>
      <c r="AJF54" s="84"/>
      <c r="AJG54" s="84"/>
      <c r="AJH54" s="84"/>
      <c r="AJI54" s="84"/>
      <c r="AJJ54" s="84"/>
      <c r="AJK54" s="84"/>
      <c r="AJL54" s="84"/>
      <c r="AJM54" s="84"/>
      <c r="AJN54" s="84"/>
      <c r="AJO54" s="84"/>
      <c r="AJP54" s="84"/>
      <c r="AJQ54" s="84"/>
      <c r="AJR54" s="84"/>
      <c r="AJS54" s="84"/>
      <c r="AJT54" s="84"/>
      <c r="AJU54" s="84"/>
      <c r="AJV54" s="84"/>
      <c r="AJW54" s="84"/>
      <c r="AJX54" s="84"/>
      <c r="AJY54" s="84"/>
      <c r="AJZ54" s="84"/>
      <c r="AKA54" s="84"/>
      <c r="AKB54" s="84"/>
      <c r="AKC54" s="84"/>
      <c r="AKD54" s="84"/>
      <c r="AKE54" s="84"/>
      <c r="AKF54" s="84"/>
      <c r="AKG54" s="84"/>
      <c r="AKH54" s="84"/>
      <c r="AKI54" s="84"/>
      <c r="AKJ54" s="84"/>
      <c r="AKK54" s="84"/>
      <c r="AKL54" s="84"/>
      <c r="AKM54" s="84"/>
      <c r="AKN54" s="84"/>
      <c r="AKO54" s="84"/>
      <c r="AKP54" s="84"/>
      <c r="AKQ54" s="84"/>
      <c r="AKR54" s="84"/>
      <c r="AKS54" s="84"/>
      <c r="AKT54" s="84"/>
      <c r="AKU54" s="84"/>
      <c r="AKV54" s="84"/>
      <c r="AKW54" s="84"/>
      <c r="AKX54" s="84"/>
      <c r="AKY54" s="84"/>
      <c r="AKZ54" s="84"/>
      <c r="ALA54" s="84"/>
      <c r="ALB54" s="84"/>
      <c r="ALC54" s="84"/>
      <c r="ALD54" s="84"/>
      <c r="ALE54" s="84"/>
      <c r="ALF54" s="84"/>
      <c r="ALG54" s="84"/>
      <c r="ALH54" s="84"/>
      <c r="ALI54" s="84"/>
      <c r="ALJ54" s="84"/>
      <c r="ALK54" s="84"/>
      <c r="ALL54" s="84"/>
      <c r="ALM54" s="84"/>
      <c r="ALN54" s="84"/>
      <c r="ALO54" s="84"/>
      <c r="ALP54" s="84"/>
      <c r="ALQ54" s="84"/>
      <c r="ALR54" s="84"/>
      <c r="ALS54" s="84"/>
      <c r="ALT54" s="84"/>
      <c r="ALU54" s="84"/>
      <c r="ALV54" s="84"/>
      <c r="ALW54" s="84"/>
      <c r="ALX54" s="84"/>
      <c r="ALY54" s="84"/>
      <c r="ALZ54" s="84"/>
      <c r="AMA54" s="84"/>
      <c r="AMB54" s="84"/>
      <c r="AMC54" s="84"/>
      <c r="AMD54" s="84"/>
      <c r="AME54" s="84"/>
      <c r="AMF54" s="84"/>
      <c r="AMG54" s="84"/>
      <c r="AMH54" s="84"/>
      <c r="AMI54" s="84"/>
      <c r="AMJ54" s="84"/>
      <c r="AMK54" s="84"/>
      <c r="AML54" s="84"/>
      <c r="AMM54" s="84"/>
      <c r="AMN54" s="84"/>
    </row>
    <row r="55" spans="1:1028" ht="25.5" x14ac:dyDescent="0.2">
      <c r="A55" s="84"/>
      <c r="B55" s="109" t="s">
        <v>345</v>
      </c>
      <c r="C55" s="469"/>
      <c r="D55" s="470"/>
      <c r="E55" s="471"/>
      <c r="F55" s="108"/>
      <c r="G55" s="108"/>
      <c r="H55" s="108"/>
      <c r="I55" s="108"/>
      <c r="J55" s="183"/>
      <c r="K55" s="350"/>
      <c r="L55" s="349"/>
      <c r="M55" s="349"/>
      <c r="N55" s="349"/>
      <c r="O55" s="349"/>
      <c r="P55" s="349"/>
      <c r="Q55" s="183"/>
      <c r="R55" s="349"/>
      <c r="S55" s="349"/>
      <c r="T55" s="349"/>
      <c r="U55" s="349"/>
      <c r="V55" s="349"/>
      <c r="W55" s="349"/>
      <c r="X55" s="183"/>
      <c r="Y55" s="350"/>
      <c r="Z55" s="349"/>
      <c r="AA55" s="349"/>
      <c r="AB55" s="349"/>
      <c r="AC55" s="349"/>
      <c r="AD55" s="349"/>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84"/>
      <c r="HI55" s="84"/>
      <c r="HJ55" s="84"/>
      <c r="HK55" s="84"/>
      <c r="HL55" s="84"/>
      <c r="HM55" s="84"/>
      <c r="HN55" s="84"/>
      <c r="HO55" s="84"/>
      <c r="HP55" s="84"/>
      <c r="HQ55" s="84"/>
      <c r="HR55" s="84"/>
      <c r="HS55" s="84"/>
      <c r="HT55" s="84"/>
      <c r="HU55" s="84"/>
      <c r="HV55" s="84"/>
      <c r="HW55" s="84"/>
      <c r="HX55" s="84"/>
      <c r="HY55" s="84"/>
      <c r="HZ55" s="84"/>
      <c r="IA55" s="84"/>
      <c r="IB55" s="84"/>
      <c r="IC55" s="84"/>
      <c r="ID55" s="84"/>
      <c r="IE55" s="84"/>
      <c r="IF55" s="84"/>
      <c r="IG55" s="84"/>
      <c r="IH55" s="84"/>
      <c r="II55" s="84"/>
      <c r="IJ55" s="84"/>
      <c r="IK55" s="84"/>
      <c r="IL55" s="84"/>
      <c r="IM55" s="84"/>
      <c r="IN55" s="84"/>
      <c r="IO55" s="84"/>
      <c r="IP55" s="84"/>
      <c r="IQ55" s="84"/>
      <c r="IR55" s="84"/>
      <c r="IS55" s="84"/>
      <c r="IT55" s="84"/>
      <c r="IU55" s="84"/>
      <c r="IV55" s="84"/>
      <c r="IW55" s="84"/>
      <c r="IX55" s="84"/>
      <c r="IY55" s="84"/>
      <c r="IZ55" s="84"/>
      <c r="JA55" s="84"/>
      <c r="JB55" s="84"/>
      <c r="JC55" s="84"/>
      <c r="JD55" s="84"/>
      <c r="JE55" s="84"/>
      <c r="JF55" s="84"/>
      <c r="JG55" s="84"/>
      <c r="JH55" s="84"/>
      <c r="JI55" s="84"/>
      <c r="JJ55" s="84"/>
      <c r="JK55" s="84"/>
      <c r="JL55" s="84"/>
      <c r="JM55" s="84"/>
      <c r="JN55" s="84"/>
      <c r="JO55" s="84"/>
      <c r="JP55" s="84"/>
      <c r="JQ55" s="84"/>
      <c r="JR55" s="84"/>
      <c r="JS55" s="84"/>
      <c r="JT55" s="84"/>
      <c r="JU55" s="84"/>
      <c r="JV55" s="84"/>
      <c r="JW55" s="84"/>
      <c r="JX55" s="84"/>
      <c r="JY55" s="84"/>
      <c r="JZ55" s="84"/>
      <c r="KA55" s="84"/>
      <c r="KB55" s="84"/>
      <c r="KC55" s="84"/>
      <c r="KD55" s="84"/>
      <c r="KE55" s="84"/>
      <c r="KF55" s="84"/>
      <c r="KG55" s="84"/>
      <c r="KH55" s="84"/>
      <c r="KI55" s="84"/>
      <c r="KJ55" s="84"/>
      <c r="KK55" s="84"/>
      <c r="KL55" s="84"/>
      <c r="KM55" s="84"/>
      <c r="KN55" s="84"/>
      <c r="KO55" s="84"/>
      <c r="KP55" s="84"/>
      <c r="KQ55" s="84"/>
      <c r="KR55" s="84"/>
      <c r="KS55" s="84"/>
      <c r="KT55" s="84"/>
      <c r="KU55" s="84"/>
      <c r="KV55" s="84"/>
      <c r="KW55" s="84"/>
      <c r="KX55" s="84"/>
      <c r="KY55" s="84"/>
      <c r="KZ55" s="84"/>
      <c r="LA55" s="84"/>
      <c r="LB55" s="84"/>
      <c r="LC55" s="84"/>
      <c r="LD55" s="84"/>
      <c r="LE55" s="84"/>
      <c r="LF55" s="84"/>
      <c r="LG55" s="84"/>
      <c r="LH55" s="84"/>
      <c r="LI55" s="84"/>
      <c r="LJ55" s="84"/>
      <c r="LK55" s="84"/>
      <c r="LL55" s="84"/>
      <c r="LM55" s="84"/>
      <c r="LN55" s="84"/>
      <c r="LO55" s="84"/>
      <c r="LP55" s="84"/>
      <c r="LQ55" s="84"/>
      <c r="LR55" s="84"/>
      <c r="LS55" s="84"/>
      <c r="LT55" s="84"/>
      <c r="LU55" s="84"/>
      <c r="LV55" s="84"/>
      <c r="LW55" s="84"/>
      <c r="LX55" s="84"/>
      <c r="LY55" s="84"/>
      <c r="LZ55" s="84"/>
      <c r="MA55" s="84"/>
      <c r="MB55" s="84"/>
      <c r="MC55" s="84"/>
      <c r="MD55" s="84"/>
      <c r="ME55" s="84"/>
      <c r="MF55" s="84"/>
      <c r="MG55" s="84"/>
      <c r="MH55" s="84"/>
      <c r="MI55" s="84"/>
      <c r="MJ55" s="84"/>
      <c r="MK55" s="84"/>
      <c r="ML55" s="84"/>
      <c r="MM55" s="84"/>
      <c r="MN55" s="84"/>
      <c r="MO55" s="84"/>
      <c r="MP55" s="84"/>
      <c r="MQ55" s="84"/>
      <c r="MR55" s="84"/>
      <c r="MS55" s="84"/>
      <c r="MT55" s="84"/>
      <c r="MU55" s="84"/>
      <c r="MV55" s="84"/>
      <c r="MW55" s="84"/>
      <c r="MX55" s="84"/>
      <c r="MY55" s="84"/>
      <c r="MZ55" s="84"/>
      <c r="NA55" s="84"/>
      <c r="NB55" s="84"/>
      <c r="NC55" s="84"/>
      <c r="ND55" s="84"/>
      <c r="NE55" s="84"/>
      <c r="NF55" s="84"/>
      <c r="NG55" s="84"/>
      <c r="NH55" s="84"/>
      <c r="NI55" s="84"/>
      <c r="NJ55" s="84"/>
      <c r="NK55" s="84"/>
      <c r="NL55" s="84"/>
      <c r="NM55" s="84"/>
      <c r="NN55" s="84"/>
      <c r="NO55" s="84"/>
      <c r="NP55" s="84"/>
      <c r="NQ55" s="84"/>
      <c r="NR55" s="84"/>
      <c r="NS55" s="84"/>
      <c r="NT55" s="84"/>
      <c r="NU55" s="84"/>
      <c r="NV55" s="84"/>
      <c r="NW55" s="84"/>
      <c r="NX55" s="84"/>
      <c r="NY55" s="84"/>
      <c r="NZ55" s="84"/>
      <c r="OA55" s="84"/>
      <c r="OB55" s="84"/>
      <c r="OC55" s="84"/>
      <c r="OD55" s="84"/>
      <c r="OE55" s="84"/>
      <c r="OF55" s="84"/>
      <c r="OG55" s="84"/>
      <c r="OH55" s="84"/>
      <c r="OI55" s="84"/>
      <c r="OJ55" s="84"/>
      <c r="OK55" s="84"/>
      <c r="OL55" s="84"/>
      <c r="OM55" s="84"/>
      <c r="ON55" s="84"/>
      <c r="OO55" s="84"/>
      <c r="OP55" s="84"/>
      <c r="OQ55" s="84"/>
      <c r="OR55" s="84"/>
      <c r="OS55" s="84"/>
      <c r="OT55" s="84"/>
      <c r="OU55" s="84"/>
      <c r="OV55" s="84"/>
      <c r="OW55" s="84"/>
      <c r="OX55" s="84"/>
      <c r="OY55" s="84"/>
      <c r="OZ55" s="84"/>
      <c r="PA55" s="84"/>
      <c r="PB55" s="84"/>
      <c r="PC55" s="84"/>
      <c r="PD55" s="84"/>
      <c r="PE55" s="84"/>
      <c r="PF55" s="84"/>
      <c r="PG55" s="84"/>
      <c r="PH55" s="84"/>
      <c r="PI55" s="84"/>
      <c r="PJ55" s="84"/>
      <c r="PK55" s="84"/>
      <c r="PL55" s="84"/>
      <c r="PM55" s="84"/>
      <c r="PN55" s="84"/>
      <c r="PO55" s="84"/>
      <c r="PP55" s="84"/>
      <c r="PQ55" s="84"/>
      <c r="PR55" s="84"/>
      <c r="PS55" s="84"/>
      <c r="PT55" s="84"/>
      <c r="PU55" s="84"/>
      <c r="PV55" s="84"/>
      <c r="PW55" s="84"/>
      <c r="PX55" s="84"/>
      <c r="PY55" s="84"/>
      <c r="PZ55" s="84"/>
      <c r="QA55" s="84"/>
      <c r="QB55" s="84"/>
      <c r="QC55" s="84"/>
      <c r="QD55" s="84"/>
      <c r="QE55" s="84"/>
      <c r="QF55" s="84"/>
      <c r="QG55" s="84"/>
      <c r="QH55" s="84"/>
      <c r="QI55" s="84"/>
      <c r="QJ55" s="84"/>
      <c r="QK55" s="84"/>
      <c r="QL55" s="84"/>
      <c r="QM55" s="84"/>
      <c r="QN55" s="84"/>
      <c r="QO55" s="84"/>
      <c r="QP55" s="84"/>
      <c r="QQ55" s="84"/>
      <c r="QR55" s="84"/>
      <c r="QS55" s="84"/>
      <c r="QT55" s="84"/>
      <c r="QU55" s="84"/>
      <c r="QV55" s="84"/>
      <c r="QW55" s="84"/>
      <c r="QX55" s="84"/>
      <c r="QY55" s="84"/>
      <c r="QZ55" s="84"/>
      <c r="RA55" s="84"/>
      <c r="RB55" s="84"/>
      <c r="RC55" s="84"/>
      <c r="RD55" s="84"/>
      <c r="RE55" s="84"/>
      <c r="RF55" s="84"/>
      <c r="RG55" s="84"/>
      <c r="RH55" s="84"/>
      <c r="RI55" s="84"/>
      <c r="RJ55" s="84"/>
      <c r="RK55" s="84"/>
      <c r="RL55" s="84"/>
      <c r="RM55" s="84"/>
      <c r="RN55" s="84"/>
      <c r="RO55" s="84"/>
      <c r="RP55" s="84"/>
      <c r="RQ55" s="84"/>
      <c r="RR55" s="84"/>
      <c r="RS55" s="84"/>
      <c r="RT55" s="84"/>
      <c r="RU55" s="84"/>
      <c r="RV55" s="84"/>
      <c r="RW55" s="84"/>
      <c r="RX55" s="84"/>
      <c r="RY55" s="84"/>
      <c r="RZ55" s="84"/>
      <c r="SA55" s="84"/>
      <c r="SB55" s="84"/>
      <c r="SC55" s="84"/>
      <c r="SD55" s="84"/>
      <c r="SE55" s="84"/>
      <c r="SF55" s="84"/>
      <c r="SG55" s="84"/>
      <c r="SH55" s="84"/>
      <c r="SI55" s="84"/>
      <c r="SJ55" s="84"/>
      <c r="SK55" s="84"/>
      <c r="SL55" s="84"/>
      <c r="SM55" s="84"/>
      <c r="SN55" s="84"/>
      <c r="SO55" s="84"/>
      <c r="SP55" s="84"/>
      <c r="SQ55" s="84"/>
      <c r="SR55" s="84"/>
      <c r="SS55" s="84"/>
      <c r="ST55" s="84"/>
      <c r="SU55" s="84"/>
      <c r="SV55" s="84"/>
      <c r="SW55" s="84"/>
      <c r="SX55" s="84"/>
      <c r="SY55" s="84"/>
      <c r="SZ55" s="84"/>
      <c r="TA55" s="84"/>
      <c r="TB55" s="84"/>
      <c r="TC55" s="84"/>
      <c r="TD55" s="84"/>
      <c r="TE55" s="84"/>
      <c r="TF55" s="84"/>
      <c r="TG55" s="84"/>
      <c r="TH55" s="84"/>
      <c r="TI55" s="84"/>
      <c r="TJ55" s="84"/>
      <c r="TK55" s="84"/>
      <c r="TL55" s="84"/>
      <c r="TM55" s="84"/>
      <c r="TN55" s="84"/>
      <c r="TO55" s="84"/>
      <c r="TP55" s="84"/>
      <c r="TQ55" s="84"/>
      <c r="TR55" s="84"/>
      <c r="TS55" s="84"/>
      <c r="TT55" s="84"/>
      <c r="TU55" s="84"/>
      <c r="TV55" s="84"/>
      <c r="TW55" s="84"/>
      <c r="TX55" s="84"/>
      <c r="TY55" s="84"/>
      <c r="TZ55" s="84"/>
      <c r="UA55" s="84"/>
      <c r="UB55" s="84"/>
      <c r="UC55" s="84"/>
      <c r="UD55" s="84"/>
      <c r="UE55" s="84"/>
      <c r="UF55" s="84"/>
      <c r="UG55" s="84"/>
      <c r="UH55" s="84"/>
      <c r="UI55" s="84"/>
      <c r="UJ55" s="84"/>
      <c r="UK55" s="84"/>
      <c r="UL55" s="84"/>
      <c r="UM55" s="84"/>
      <c r="UN55" s="84"/>
      <c r="UO55" s="84"/>
      <c r="UP55" s="84"/>
      <c r="UQ55" s="84"/>
      <c r="UR55" s="84"/>
      <c r="US55" s="84"/>
      <c r="UT55" s="84"/>
      <c r="UU55" s="84"/>
      <c r="UV55" s="84"/>
      <c r="UW55" s="84"/>
      <c r="UX55" s="84"/>
      <c r="UY55" s="84"/>
      <c r="UZ55" s="84"/>
      <c r="VA55" s="84"/>
      <c r="VB55" s="84"/>
      <c r="VC55" s="84"/>
      <c r="VD55" s="84"/>
      <c r="VE55" s="84"/>
      <c r="VF55" s="84"/>
      <c r="VG55" s="84"/>
      <c r="VH55" s="84"/>
      <c r="VI55" s="84"/>
      <c r="VJ55" s="84"/>
      <c r="VK55" s="84"/>
      <c r="VL55" s="84"/>
      <c r="VM55" s="84"/>
      <c r="VN55" s="84"/>
      <c r="VO55" s="84"/>
      <c r="VP55" s="84"/>
      <c r="VQ55" s="84"/>
      <c r="VR55" s="84"/>
      <c r="VS55" s="84"/>
      <c r="VT55" s="84"/>
      <c r="VU55" s="84"/>
      <c r="VV55" s="84"/>
      <c r="VW55" s="84"/>
      <c r="VX55" s="84"/>
      <c r="VY55" s="84"/>
      <c r="VZ55" s="84"/>
      <c r="WA55" s="84"/>
      <c r="WB55" s="84"/>
      <c r="WC55" s="84"/>
      <c r="WD55" s="84"/>
      <c r="WE55" s="84"/>
      <c r="WF55" s="84"/>
      <c r="WG55" s="84"/>
      <c r="WH55" s="84"/>
      <c r="WI55" s="84"/>
      <c r="WJ55" s="84"/>
      <c r="WK55" s="84"/>
      <c r="WL55" s="84"/>
      <c r="WM55" s="84"/>
      <c r="WN55" s="84"/>
      <c r="WO55" s="84"/>
      <c r="WP55" s="84"/>
      <c r="WQ55" s="84"/>
      <c r="WR55" s="84"/>
      <c r="WS55" s="84"/>
      <c r="WT55" s="84"/>
      <c r="WU55" s="84"/>
      <c r="WV55" s="84"/>
      <c r="WW55" s="84"/>
      <c r="WX55" s="84"/>
      <c r="WY55" s="84"/>
      <c r="WZ55" s="84"/>
      <c r="XA55" s="84"/>
      <c r="XB55" s="84"/>
      <c r="XC55" s="84"/>
      <c r="XD55" s="84"/>
      <c r="XE55" s="84"/>
      <c r="XF55" s="84"/>
      <c r="XG55" s="84"/>
      <c r="XH55" s="84"/>
      <c r="XI55" s="84"/>
      <c r="XJ55" s="84"/>
      <c r="XK55" s="84"/>
      <c r="XL55" s="84"/>
      <c r="XM55" s="84"/>
      <c r="XN55" s="84"/>
      <c r="XO55" s="84"/>
      <c r="XP55" s="84"/>
      <c r="XQ55" s="84"/>
      <c r="XR55" s="84"/>
      <c r="XS55" s="84"/>
      <c r="XT55" s="84"/>
      <c r="XU55" s="84"/>
      <c r="XV55" s="84"/>
      <c r="XW55" s="84"/>
      <c r="XX55" s="84"/>
      <c r="XY55" s="84"/>
      <c r="XZ55" s="84"/>
      <c r="YA55" s="84"/>
      <c r="YB55" s="84"/>
      <c r="YC55" s="84"/>
      <c r="YD55" s="84"/>
      <c r="YE55" s="84"/>
      <c r="YF55" s="84"/>
      <c r="YG55" s="84"/>
      <c r="YH55" s="84"/>
      <c r="YI55" s="84"/>
      <c r="YJ55" s="84"/>
      <c r="YK55" s="84"/>
      <c r="YL55" s="84"/>
      <c r="YM55" s="84"/>
      <c r="YN55" s="84"/>
      <c r="YO55" s="84"/>
      <c r="YP55" s="84"/>
      <c r="YQ55" s="84"/>
      <c r="YR55" s="84"/>
      <c r="YS55" s="84"/>
      <c r="YT55" s="84"/>
      <c r="YU55" s="84"/>
      <c r="YV55" s="84"/>
      <c r="YW55" s="84"/>
      <c r="YX55" s="84"/>
      <c r="YY55" s="84"/>
      <c r="YZ55" s="84"/>
      <c r="ZA55" s="84"/>
      <c r="ZB55" s="84"/>
      <c r="ZC55" s="84"/>
      <c r="ZD55" s="84"/>
      <c r="ZE55" s="84"/>
      <c r="ZF55" s="84"/>
      <c r="ZG55" s="84"/>
      <c r="ZH55" s="84"/>
      <c r="ZI55" s="84"/>
      <c r="ZJ55" s="84"/>
      <c r="ZK55" s="84"/>
      <c r="ZL55" s="84"/>
      <c r="ZM55" s="84"/>
      <c r="ZN55" s="84"/>
      <c r="ZO55" s="84"/>
      <c r="ZP55" s="84"/>
      <c r="ZQ55" s="84"/>
      <c r="ZR55" s="84"/>
      <c r="ZS55" s="84"/>
      <c r="ZT55" s="84"/>
      <c r="ZU55" s="84"/>
      <c r="ZV55" s="84"/>
      <c r="ZW55" s="84"/>
      <c r="ZX55" s="84"/>
      <c r="ZY55" s="84"/>
      <c r="ZZ55" s="84"/>
      <c r="AAA55" s="84"/>
      <c r="AAB55" s="84"/>
      <c r="AAC55" s="84"/>
      <c r="AAD55" s="84"/>
      <c r="AAE55" s="84"/>
      <c r="AAF55" s="84"/>
      <c r="AAG55" s="84"/>
      <c r="AAH55" s="84"/>
      <c r="AAI55" s="84"/>
      <c r="AAJ55" s="84"/>
      <c r="AAK55" s="84"/>
      <c r="AAL55" s="84"/>
      <c r="AAM55" s="84"/>
      <c r="AAN55" s="84"/>
      <c r="AAO55" s="84"/>
      <c r="AAP55" s="84"/>
      <c r="AAQ55" s="84"/>
      <c r="AAR55" s="84"/>
      <c r="AAS55" s="84"/>
      <c r="AAT55" s="84"/>
      <c r="AAU55" s="84"/>
      <c r="AAV55" s="84"/>
      <c r="AAW55" s="84"/>
      <c r="AAX55" s="84"/>
      <c r="AAY55" s="84"/>
      <c r="AAZ55" s="84"/>
      <c r="ABA55" s="84"/>
      <c r="ABB55" s="84"/>
      <c r="ABC55" s="84"/>
      <c r="ABD55" s="84"/>
      <c r="ABE55" s="84"/>
      <c r="ABF55" s="84"/>
      <c r="ABG55" s="84"/>
      <c r="ABH55" s="84"/>
      <c r="ABI55" s="84"/>
      <c r="ABJ55" s="84"/>
      <c r="ABK55" s="84"/>
      <c r="ABL55" s="84"/>
      <c r="ABM55" s="84"/>
      <c r="ABN55" s="84"/>
      <c r="ABO55" s="84"/>
      <c r="ABP55" s="84"/>
      <c r="ABQ55" s="84"/>
      <c r="ABR55" s="84"/>
      <c r="ABS55" s="84"/>
      <c r="ABT55" s="84"/>
      <c r="ABU55" s="84"/>
      <c r="ABV55" s="84"/>
      <c r="ABW55" s="84"/>
      <c r="ABX55" s="84"/>
      <c r="ABY55" s="84"/>
      <c r="ABZ55" s="84"/>
      <c r="ACA55" s="84"/>
      <c r="ACB55" s="84"/>
      <c r="ACC55" s="84"/>
      <c r="ACD55" s="84"/>
      <c r="ACE55" s="84"/>
      <c r="ACF55" s="84"/>
      <c r="ACG55" s="84"/>
      <c r="ACH55" s="84"/>
      <c r="ACI55" s="84"/>
      <c r="ACJ55" s="84"/>
      <c r="ACK55" s="84"/>
      <c r="ACL55" s="84"/>
      <c r="ACM55" s="84"/>
      <c r="ACN55" s="84"/>
      <c r="ACO55" s="84"/>
      <c r="ACP55" s="84"/>
      <c r="ACQ55" s="84"/>
      <c r="ACR55" s="84"/>
      <c r="ACS55" s="84"/>
      <c r="ACT55" s="84"/>
      <c r="ACU55" s="84"/>
      <c r="ACV55" s="84"/>
      <c r="ACW55" s="84"/>
      <c r="ACX55" s="84"/>
      <c r="ACY55" s="84"/>
      <c r="ACZ55" s="84"/>
      <c r="ADA55" s="84"/>
      <c r="ADB55" s="84"/>
      <c r="ADC55" s="84"/>
      <c r="ADD55" s="84"/>
      <c r="ADE55" s="84"/>
      <c r="ADF55" s="84"/>
      <c r="ADG55" s="84"/>
      <c r="ADH55" s="84"/>
      <c r="ADI55" s="84"/>
      <c r="ADJ55" s="84"/>
      <c r="ADK55" s="84"/>
      <c r="ADL55" s="84"/>
      <c r="ADM55" s="84"/>
      <c r="ADN55" s="84"/>
      <c r="ADO55" s="84"/>
      <c r="ADP55" s="84"/>
      <c r="ADQ55" s="84"/>
      <c r="ADR55" s="84"/>
      <c r="ADS55" s="84"/>
      <c r="ADT55" s="84"/>
      <c r="ADU55" s="84"/>
      <c r="ADV55" s="84"/>
      <c r="ADW55" s="84"/>
      <c r="ADX55" s="84"/>
      <c r="ADY55" s="84"/>
      <c r="ADZ55" s="84"/>
      <c r="AEA55" s="84"/>
      <c r="AEB55" s="84"/>
      <c r="AEC55" s="84"/>
      <c r="AED55" s="84"/>
      <c r="AEE55" s="84"/>
      <c r="AEF55" s="84"/>
      <c r="AEG55" s="84"/>
      <c r="AEH55" s="84"/>
      <c r="AEI55" s="84"/>
      <c r="AEJ55" s="84"/>
      <c r="AEK55" s="84"/>
      <c r="AEL55" s="84"/>
      <c r="AEM55" s="84"/>
      <c r="AEN55" s="84"/>
      <c r="AEO55" s="84"/>
      <c r="AEP55" s="84"/>
      <c r="AEQ55" s="84"/>
      <c r="AER55" s="84"/>
      <c r="AES55" s="84"/>
      <c r="AET55" s="84"/>
      <c r="AEU55" s="84"/>
      <c r="AEV55" s="84"/>
      <c r="AEW55" s="84"/>
      <c r="AEX55" s="84"/>
      <c r="AEY55" s="84"/>
      <c r="AEZ55" s="84"/>
      <c r="AFA55" s="84"/>
      <c r="AFB55" s="84"/>
      <c r="AFC55" s="84"/>
      <c r="AFD55" s="84"/>
      <c r="AFE55" s="84"/>
      <c r="AFF55" s="84"/>
      <c r="AFG55" s="84"/>
      <c r="AFH55" s="84"/>
      <c r="AFI55" s="84"/>
      <c r="AFJ55" s="84"/>
      <c r="AFK55" s="84"/>
      <c r="AFL55" s="84"/>
      <c r="AFM55" s="84"/>
      <c r="AFN55" s="84"/>
      <c r="AFO55" s="84"/>
      <c r="AFP55" s="84"/>
      <c r="AFQ55" s="84"/>
      <c r="AFR55" s="84"/>
      <c r="AFS55" s="84"/>
      <c r="AFT55" s="84"/>
      <c r="AFU55" s="84"/>
      <c r="AFV55" s="84"/>
      <c r="AFW55" s="84"/>
      <c r="AFX55" s="84"/>
      <c r="AFY55" s="84"/>
      <c r="AFZ55" s="84"/>
      <c r="AGA55" s="84"/>
      <c r="AGB55" s="84"/>
      <c r="AGC55" s="84"/>
      <c r="AGD55" s="84"/>
      <c r="AGE55" s="84"/>
      <c r="AGF55" s="84"/>
      <c r="AGG55" s="84"/>
      <c r="AGH55" s="84"/>
      <c r="AGI55" s="84"/>
      <c r="AGJ55" s="84"/>
      <c r="AGK55" s="84"/>
      <c r="AGL55" s="84"/>
      <c r="AGM55" s="84"/>
      <c r="AGN55" s="84"/>
      <c r="AGO55" s="84"/>
      <c r="AGP55" s="84"/>
      <c r="AGQ55" s="84"/>
      <c r="AGR55" s="84"/>
      <c r="AGS55" s="84"/>
      <c r="AGT55" s="84"/>
      <c r="AGU55" s="84"/>
      <c r="AGV55" s="84"/>
      <c r="AGW55" s="84"/>
      <c r="AGX55" s="84"/>
      <c r="AGY55" s="84"/>
      <c r="AGZ55" s="84"/>
      <c r="AHA55" s="84"/>
      <c r="AHB55" s="84"/>
      <c r="AHC55" s="84"/>
      <c r="AHD55" s="84"/>
      <c r="AHE55" s="84"/>
      <c r="AHF55" s="84"/>
      <c r="AHG55" s="84"/>
      <c r="AHH55" s="84"/>
      <c r="AHI55" s="84"/>
      <c r="AHJ55" s="84"/>
      <c r="AHK55" s="84"/>
      <c r="AHL55" s="84"/>
      <c r="AHM55" s="84"/>
      <c r="AHN55" s="84"/>
      <c r="AHO55" s="84"/>
      <c r="AHP55" s="84"/>
      <c r="AHQ55" s="84"/>
      <c r="AHR55" s="84"/>
      <c r="AHS55" s="84"/>
      <c r="AHT55" s="84"/>
      <c r="AHU55" s="84"/>
      <c r="AHV55" s="84"/>
      <c r="AHW55" s="84"/>
      <c r="AHX55" s="84"/>
      <c r="AHY55" s="84"/>
      <c r="AHZ55" s="84"/>
      <c r="AIA55" s="84"/>
      <c r="AIB55" s="84"/>
      <c r="AIC55" s="84"/>
      <c r="AID55" s="84"/>
      <c r="AIE55" s="84"/>
      <c r="AIF55" s="84"/>
      <c r="AIG55" s="84"/>
      <c r="AIH55" s="84"/>
      <c r="AII55" s="84"/>
      <c r="AIJ55" s="84"/>
      <c r="AIK55" s="84"/>
      <c r="AIL55" s="84"/>
      <c r="AIM55" s="84"/>
      <c r="AIN55" s="84"/>
      <c r="AIO55" s="84"/>
      <c r="AIP55" s="84"/>
      <c r="AIQ55" s="84"/>
      <c r="AIR55" s="84"/>
      <c r="AIS55" s="84"/>
      <c r="AIT55" s="84"/>
      <c r="AIU55" s="84"/>
      <c r="AIV55" s="84"/>
      <c r="AIW55" s="84"/>
      <c r="AIX55" s="84"/>
      <c r="AIY55" s="84"/>
      <c r="AIZ55" s="84"/>
      <c r="AJA55" s="84"/>
      <c r="AJB55" s="84"/>
      <c r="AJC55" s="84"/>
      <c r="AJD55" s="84"/>
      <c r="AJE55" s="84"/>
      <c r="AJF55" s="84"/>
      <c r="AJG55" s="84"/>
      <c r="AJH55" s="84"/>
      <c r="AJI55" s="84"/>
      <c r="AJJ55" s="84"/>
      <c r="AJK55" s="84"/>
      <c r="AJL55" s="84"/>
      <c r="AJM55" s="84"/>
      <c r="AJN55" s="84"/>
      <c r="AJO55" s="84"/>
      <c r="AJP55" s="84"/>
      <c r="AJQ55" s="84"/>
      <c r="AJR55" s="84"/>
      <c r="AJS55" s="84"/>
      <c r="AJT55" s="84"/>
      <c r="AJU55" s="84"/>
      <c r="AJV55" s="84"/>
      <c r="AJW55" s="84"/>
      <c r="AJX55" s="84"/>
      <c r="AJY55" s="84"/>
      <c r="AJZ55" s="84"/>
      <c r="AKA55" s="84"/>
      <c r="AKB55" s="84"/>
      <c r="AKC55" s="84"/>
      <c r="AKD55" s="84"/>
      <c r="AKE55" s="84"/>
      <c r="AKF55" s="84"/>
      <c r="AKG55" s="84"/>
      <c r="AKH55" s="84"/>
      <c r="AKI55" s="84"/>
      <c r="AKJ55" s="84"/>
      <c r="AKK55" s="84"/>
      <c r="AKL55" s="84"/>
      <c r="AKM55" s="84"/>
      <c r="AKN55" s="84"/>
      <c r="AKO55" s="84"/>
      <c r="AKP55" s="84"/>
      <c r="AKQ55" s="84"/>
      <c r="AKR55" s="84"/>
      <c r="AKS55" s="84"/>
      <c r="AKT55" s="84"/>
      <c r="AKU55" s="84"/>
      <c r="AKV55" s="84"/>
      <c r="AKW55" s="84"/>
      <c r="AKX55" s="84"/>
      <c r="AKY55" s="84"/>
      <c r="AKZ55" s="84"/>
      <c r="ALA55" s="84"/>
      <c r="ALB55" s="84"/>
      <c r="ALC55" s="84"/>
      <c r="ALD55" s="84"/>
      <c r="ALE55" s="84"/>
      <c r="ALF55" s="84"/>
      <c r="ALG55" s="84"/>
      <c r="ALH55" s="84"/>
      <c r="ALI55" s="84"/>
      <c r="ALJ55" s="84"/>
      <c r="ALK55" s="84"/>
      <c r="ALL55" s="84"/>
      <c r="ALM55" s="84"/>
      <c r="ALN55" s="84"/>
      <c r="ALO55" s="84"/>
      <c r="ALP55" s="84"/>
      <c r="ALQ55" s="84"/>
      <c r="ALR55" s="84"/>
      <c r="ALS55" s="84"/>
      <c r="ALT55" s="84"/>
      <c r="ALU55" s="84"/>
      <c r="ALV55" s="84"/>
      <c r="ALW55" s="84"/>
      <c r="ALX55" s="84"/>
      <c r="ALY55" s="84"/>
      <c r="ALZ55" s="84"/>
      <c r="AMA55" s="84"/>
      <c r="AMB55" s="84"/>
      <c r="AMC55" s="84"/>
      <c r="AMD55" s="84"/>
      <c r="AME55" s="84"/>
      <c r="AMF55" s="84"/>
      <c r="AMG55" s="84"/>
      <c r="AMH55" s="84"/>
      <c r="AMI55" s="84"/>
      <c r="AMJ55" s="84"/>
      <c r="AMK55" s="84"/>
      <c r="AML55" s="84"/>
      <c r="AMM55" s="84"/>
      <c r="AMN55" s="84"/>
    </row>
    <row r="56" spans="1:1028" ht="12.75" customHeight="1" x14ac:dyDescent="0.2">
      <c r="A56" s="84"/>
      <c r="B56" s="336" t="s">
        <v>344</v>
      </c>
      <c r="C56" s="337"/>
      <c r="D56" s="337"/>
      <c r="E56" s="338"/>
      <c r="F56" s="90"/>
      <c r="G56" s="90"/>
      <c r="H56" s="90"/>
      <c r="I56" s="90"/>
      <c r="J56" s="90"/>
      <c r="K56" s="341"/>
      <c r="L56" s="341"/>
      <c r="M56" s="341"/>
      <c r="N56" s="341"/>
      <c r="O56" s="341"/>
      <c r="P56" s="341"/>
      <c r="Q56" s="90"/>
      <c r="R56" s="341"/>
      <c r="S56" s="341"/>
      <c r="T56" s="341"/>
      <c r="U56" s="341"/>
      <c r="V56" s="341"/>
      <c r="W56" s="341"/>
      <c r="X56" s="183"/>
      <c r="Y56" s="341"/>
      <c r="Z56" s="341"/>
      <c r="AA56" s="341"/>
      <c r="AB56" s="341"/>
      <c r="AC56" s="341"/>
      <c r="AD56" s="341"/>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c r="JJ56" s="84"/>
      <c r="JK56" s="84"/>
      <c r="JL56" s="84"/>
      <c r="JM56" s="84"/>
      <c r="JN56" s="84"/>
      <c r="JO56" s="84"/>
      <c r="JP56" s="84"/>
      <c r="JQ56" s="84"/>
      <c r="JR56" s="84"/>
      <c r="JS56" s="84"/>
      <c r="JT56" s="84"/>
      <c r="JU56" s="84"/>
      <c r="JV56" s="84"/>
      <c r="JW56" s="84"/>
      <c r="JX56" s="84"/>
      <c r="JY56" s="84"/>
      <c r="JZ56" s="84"/>
      <c r="KA56" s="84"/>
      <c r="KB56" s="84"/>
      <c r="KC56" s="84"/>
      <c r="KD56" s="84"/>
      <c r="KE56" s="84"/>
      <c r="KF56" s="84"/>
      <c r="KG56" s="84"/>
      <c r="KH56" s="84"/>
      <c r="KI56" s="84"/>
      <c r="KJ56" s="84"/>
      <c r="KK56" s="84"/>
      <c r="KL56" s="84"/>
      <c r="KM56" s="84"/>
      <c r="KN56" s="84"/>
      <c r="KO56" s="84"/>
      <c r="KP56" s="84"/>
      <c r="KQ56" s="84"/>
      <c r="KR56" s="84"/>
      <c r="KS56" s="84"/>
      <c r="KT56" s="84"/>
      <c r="KU56" s="84"/>
      <c r="KV56" s="84"/>
      <c r="KW56" s="84"/>
      <c r="KX56" s="84"/>
      <c r="KY56" s="84"/>
      <c r="KZ56" s="84"/>
      <c r="LA56" s="84"/>
      <c r="LB56" s="84"/>
      <c r="LC56" s="84"/>
      <c r="LD56" s="84"/>
      <c r="LE56" s="84"/>
      <c r="LF56" s="84"/>
      <c r="LG56" s="84"/>
      <c r="LH56" s="84"/>
      <c r="LI56" s="84"/>
      <c r="LJ56" s="84"/>
      <c r="LK56" s="84"/>
      <c r="LL56" s="84"/>
      <c r="LM56" s="84"/>
      <c r="LN56" s="84"/>
      <c r="LO56" s="84"/>
      <c r="LP56" s="84"/>
      <c r="LQ56" s="84"/>
      <c r="LR56" s="84"/>
      <c r="LS56" s="84"/>
      <c r="LT56" s="84"/>
      <c r="LU56" s="84"/>
      <c r="LV56" s="84"/>
      <c r="LW56" s="84"/>
      <c r="LX56" s="84"/>
      <c r="LY56" s="84"/>
      <c r="LZ56" s="84"/>
      <c r="MA56" s="84"/>
      <c r="MB56" s="84"/>
      <c r="MC56" s="84"/>
      <c r="MD56" s="84"/>
      <c r="ME56" s="84"/>
      <c r="MF56" s="84"/>
      <c r="MG56" s="84"/>
      <c r="MH56" s="84"/>
      <c r="MI56" s="84"/>
      <c r="MJ56" s="84"/>
      <c r="MK56" s="84"/>
      <c r="ML56" s="84"/>
      <c r="MM56" s="84"/>
      <c r="MN56" s="84"/>
      <c r="MO56" s="84"/>
      <c r="MP56" s="84"/>
      <c r="MQ56" s="84"/>
      <c r="MR56" s="84"/>
      <c r="MS56" s="84"/>
      <c r="MT56" s="84"/>
      <c r="MU56" s="84"/>
      <c r="MV56" s="84"/>
      <c r="MW56" s="84"/>
      <c r="MX56" s="84"/>
      <c r="MY56" s="84"/>
      <c r="MZ56" s="84"/>
      <c r="NA56" s="84"/>
      <c r="NB56" s="84"/>
      <c r="NC56" s="84"/>
      <c r="ND56" s="84"/>
      <c r="NE56" s="84"/>
      <c r="NF56" s="84"/>
      <c r="NG56" s="84"/>
      <c r="NH56" s="84"/>
      <c r="NI56" s="84"/>
      <c r="NJ56" s="84"/>
      <c r="NK56" s="84"/>
      <c r="NL56" s="84"/>
      <c r="NM56" s="84"/>
      <c r="NN56" s="84"/>
      <c r="NO56" s="84"/>
      <c r="NP56" s="84"/>
      <c r="NQ56" s="84"/>
      <c r="NR56" s="84"/>
      <c r="NS56" s="84"/>
      <c r="NT56" s="84"/>
      <c r="NU56" s="84"/>
      <c r="NV56" s="84"/>
      <c r="NW56" s="84"/>
      <c r="NX56" s="84"/>
      <c r="NY56" s="84"/>
      <c r="NZ56" s="84"/>
      <c r="OA56" s="84"/>
      <c r="OB56" s="84"/>
      <c r="OC56" s="84"/>
      <c r="OD56" s="84"/>
      <c r="OE56" s="84"/>
      <c r="OF56" s="84"/>
      <c r="OG56" s="84"/>
      <c r="OH56" s="84"/>
      <c r="OI56" s="84"/>
      <c r="OJ56" s="84"/>
      <c r="OK56" s="84"/>
      <c r="OL56" s="84"/>
      <c r="OM56" s="84"/>
      <c r="ON56" s="84"/>
      <c r="OO56" s="84"/>
      <c r="OP56" s="84"/>
      <c r="OQ56" s="84"/>
      <c r="OR56" s="84"/>
      <c r="OS56" s="84"/>
      <c r="OT56" s="84"/>
      <c r="OU56" s="84"/>
      <c r="OV56" s="84"/>
      <c r="OW56" s="84"/>
      <c r="OX56" s="84"/>
      <c r="OY56" s="84"/>
      <c r="OZ56" s="84"/>
      <c r="PA56" s="84"/>
      <c r="PB56" s="84"/>
      <c r="PC56" s="84"/>
      <c r="PD56" s="84"/>
      <c r="PE56" s="84"/>
      <c r="PF56" s="84"/>
      <c r="PG56" s="84"/>
      <c r="PH56" s="84"/>
      <c r="PI56" s="84"/>
      <c r="PJ56" s="84"/>
      <c r="PK56" s="84"/>
      <c r="PL56" s="84"/>
      <c r="PM56" s="84"/>
      <c r="PN56" s="84"/>
      <c r="PO56" s="84"/>
      <c r="PP56" s="84"/>
      <c r="PQ56" s="84"/>
      <c r="PR56" s="84"/>
      <c r="PS56" s="84"/>
      <c r="PT56" s="84"/>
      <c r="PU56" s="84"/>
      <c r="PV56" s="84"/>
      <c r="PW56" s="84"/>
      <c r="PX56" s="84"/>
      <c r="PY56" s="84"/>
      <c r="PZ56" s="84"/>
      <c r="QA56" s="84"/>
      <c r="QB56" s="84"/>
      <c r="QC56" s="84"/>
      <c r="QD56" s="84"/>
      <c r="QE56" s="84"/>
      <c r="QF56" s="84"/>
      <c r="QG56" s="84"/>
      <c r="QH56" s="84"/>
      <c r="QI56" s="84"/>
      <c r="QJ56" s="84"/>
      <c r="QK56" s="84"/>
      <c r="QL56" s="84"/>
      <c r="QM56" s="84"/>
      <c r="QN56" s="84"/>
      <c r="QO56" s="84"/>
      <c r="QP56" s="84"/>
      <c r="QQ56" s="84"/>
      <c r="QR56" s="84"/>
      <c r="QS56" s="84"/>
      <c r="QT56" s="84"/>
      <c r="QU56" s="84"/>
      <c r="QV56" s="84"/>
      <c r="QW56" s="84"/>
      <c r="QX56" s="84"/>
      <c r="QY56" s="84"/>
      <c r="QZ56" s="84"/>
      <c r="RA56" s="84"/>
      <c r="RB56" s="84"/>
      <c r="RC56" s="84"/>
      <c r="RD56" s="84"/>
      <c r="RE56" s="84"/>
      <c r="RF56" s="84"/>
      <c r="RG56" s="84"/>
      <c r="RH56" s="84"/>
      <c r="RI56" s="84"/>
      <c r="RJ56" s="84"/>
      <c r="RK56" s="84"/>
      <c r="RL56" s="84"/>
      <c r="RM56" s="84"/>
      <c r="RN56" s="84"/>
      <c r="RO56" s="84"/>
      <c r="RP56" s="84"/>
      <c r="RQ56" s="84"/>
      <c r="RR56" s="84"/>
      <c r="RS56" s="84"/>
      <c r="RT56" s="84"/>
      <c r="RU56" s="84"/>
      <c r="RV56" s="84"/>
      <c r="RW56" s="84"/>
      <c r="RX56" s="84"/>
      <c r="RY56" s="84"/>
      <c r="RZ56" s="84"/>
      <c r="SA56" s="84"/>
      <c r="SB56" s="84"/>
      <c r="SC56" s="84"/>
      <c r="SD56" s="84"/>
      <c r="SE56" s="84"/>
      <c r="SF56" s="84"/>
      <c r="SG56" s="84"/>
      <c r="SH56" s="84"/>
      <c r="SI56" s="84"/>
      <c r="SJ56" s="84"/>
      <c r="SK56" s="84"/>
      <c r="SL56" s="84"/>
      <c r="SM56" s="84"/>
      <c r="SN56" s="84"/>
      <c r="SO56" s="84"/>
      <c r="SP56" s="84"/>
      <c r="SQ56" s="84"/>
      <c r="SR56" s="84"/>
      <c r="SS56" s="84"/>
      <c r="ST56" s="84"/>
      <c r="SU56" s="84"/>
      <c r="SV56" s="84"/>
      <c r="SW56" s="84"/>
      <c r="SX56" s="84"/>
      <c r="SY56" s="84"/>
      <c r="SZ56" s="84"/>
      <c r="TA56" s="84"/>
      <c r="TB56" s="84"/>
      <c r="TC56" s="84"/>
      <c r="TD56" s="84"/>
      <c r="TE56" s="84"/>
      <c r="TF56" s="84"/>
      <c r="TG56" s="84"/>
      <c r="TH56" s="84"/>
      <c r="TI56" s="84"/>
      <c r="TJ56" s="84"/>
      <c r="TK56" s="84"/>
      <c r="TL56" s="84"/>
      <c r="TM56" s="84"/>
      <c r="TN56" s="84"/>
      <c r="TO56" s="84"/>
      <c r="TP56" s="84"/>
      <c r="TQ56" s="84"/>
      <c r="TR56" s="84"/>
      <c r="TS56" s="84"/>
      <c r="TT56" s="84"/>
      <c r="TU56" s="84"/>
      <c r="TV56" s="84"/>
      <c r="TW56" s="84"/>
      <c r="TX56" s="84"/>
      <c r="TY56" s="84"/>
      <c r="TZ56" s="84"/>
      <c r="UA56" s="84"/>
      <c r="UB56" s="84"/>
      <c r="UC56" s="84"/>
      <c r="UD56" s="84"/>
      <c r="UE56" s="84"/>
      <c r="UF56" s="84"/>
      <c r="UG56" s="84"/>
      <c r="UH56" s="84"/>
      <c r="UI56" s="84"/>
      <c r="UJ56" s="84"/>
      <c r="UK56" s="84"/>
      <c r="UL56" s="84"/>
      <c r="UM56" s="84"/>
      <c r="UN56" s="84"/>
      <c r="UO56" s="84"/>
      <c r="UP56" s="84"/>
      <c r="UQ56" s="84"/>
      <c r="UR56" s="84"/>
      <c r="US56" s="84"/>
      <c r="UT56" s="84"/>
      <c r="UU56" s="84"/>
      <c r="UV56" s="84"/>
      <c r="UW56" s="84"/>
      <c r="UX56" s="84"/>
      <c r="UY56" s="84"/>
      <c r="UZ56" s="84"/>
      <c r="VA56" s="84"/>
      <c r="VB56" s="84"/>
      <c r="VC56" s="84"/>
      <c r="VD56" s="84"/>
      <c r="VE56" s="84"/>
      <c r="VF56" s="84"/>
      <c r="VG56" s="84"/>
      <c r="VH56" s="84"/>
      <c r="VI56" s="84"/>
      <c r="VJ56" s="84"/>
      <c r="VK56" s="84"/>
      <c r="VL56" s="84"/>
      <c r="VM56" s="84"/>
      <c r="VN56" s="84"/>
      <c r="VO56" s="84"/>
      <c r="VP56" s="84"/>
      <c r="VQ56" s="84"/>
      <c r="VR56" s="84"/>
      <c r="VS56" s="84"/>
      <c r="VT56" s="84"/>
      <c r="VU56" s="84"/>
      <c r="VV56" s="84"/>
      <c r="VW56" s="84"/>
      <c r="VX56" s="84"/>
      <c r="VY56" s="84"/>
      <c r="VZ56" s="84"/>
      <c r="WA56" s="84"/>
      <c r="WB56" s="84"/>
      <c r="WC56" s="84"/>
      <c r="WD56" s="84"/>
      <c r="WE56" s="84"/>
      <c r="WF56" s="84"/>
      <c r="WG56" s="84"/>
      <c r="WH56" s="84"/>
      <c r="WI56" s="84"/>
      <c r="WJ56" s="84"/>
      <c r="WK56" s="84"/>
      <c r="WL56" s="84"/>
      <c r="WM56" s="84"/>
      <c r="WN56" s="84"/>
      <c r="WO56" s="84"/>
      <c r="WP56" s="84"/>
      <c r="WQ56" s="84"/>
      <c r="WR56" s="84"/>
      <c r="WS56" s="84"/>
      <c r="WT56" s="84"/>
      <c r="WU56" s="84"/>
      <c r="WV56" s="84"/>
      <c r="WW56" s="84"/>
      <c r="WX56" s="84"/>
      <c r="WY56" s="84"/>
      <c r="WZ56" s="84"/>
      <c r="XA56" s="84"/>
      <c r="XB56" s="84"/>
      <c r="XC56" s="84"/>
      <c r="XD56" s="84"/>
      <c r="XE56" s="84"/>
      <c r="XF56" s="84"/>
      <c r="XG56" s="84"/>
      <c r="XH56" s="84"/>
      <c r="XI56" s="84"/>
      <c r="XJ56" s="84"/>
      <c r="XK56" s="84"/>
      <c r="XL56" s="84"/>
      <c r="XM56" s="84"/>
      <c r="XN56" s="84"/>
      <c r="XO56" s="84"/>
      <c r="XP56" s="84"/>
      <c r="XQ56" s="84"/>
      <c r="XR56" s="84"/>
      <c r="XS56" s="84"/>
      <c r="XT56" s="84"/>
      <c r="XU56" s="84"/>
      <c r="XV56" s="84"/>
      <c r="XW56" s="84"/>
      <c r="XX56" s="84"/>
      <c r="XY56" s="84"/>
      <c r="XZ56" s="84"/>
      <c r="YA56" s="84"/>
      <c r="YB56" s="84"/>
      <c r="YC56" s="84"/>
      <c r="YD56" s="84"/>
      <c r="YE56" s="84"/>
      <c r="YF56" s="84"/>
      <c r="YG56" s="84"/>
      <c r="YH56" s="84"/>
      <c r="YI56" s="84"/>
      <c r="YJ56" s="84"/>
      <c r="YK56" s="84"/>
      <c r="YL56" s="84"/>
      <c r="YM56" s="84"/>
      <c r="YN56" s="84"/>
      <c r="YO56" s="84"/>
      <c r="YP56" s="84"/>
      <c r="YQ56" s="84"/>
      <c r="YR56" s="84"/>
      <c r="YS56" s="84"/>
      <c r="YT56" s="84"/>
      <c r="YU56" s="84"/>
      <c r="YV56" s="84"/>
      <c r="YW56" s="84"/>
      <c r="YX56" s="84"/>
      <c r="YY56" s="84"/>
      <c r="YZ56" s="84"/>
      <c r="ZA56" s="84"/>
      <c r="ZB56" s="84"/>
      <c r="ZC56" s="84"/>
      <c r="ZD56" s="84"/>
      <c r="ZE56" s="84"/>
      <c r="ZF56" s="84"/>
      <c r="ZG56" s="84"/>
      <c r="ZH56" s="84"/>
      <c r="ZI56" s="84"/>
      <c r="ZJ56" s="84"/>
      <c r="ZK56" s="84"/>
      <c r="ZL56" s="84"/>
      <c r="ZM56" s="84"/>
      <c r="ZN56" s="84"/>
      <c r="ZO56" s="84"/>
      <c r="ZP56" s="84"/>
      <c r="ZQ56" s="84"/>
      <c r="ZR56" s="84"/>
      <c r="ZS56" s="84"/>
      <c r="ZT56" s="84"/>
      <c r="ZU56" s="84"/>
      <c r="ZV56" s="84"/>
      <c r="ZW56" s="84"/>
      <c r="ZX56" s="84"/>
      <c r="ZY56" s="84"/>
      <c r="ZZ56" s="84"/>
      <c r="AAA56" s="84"/>
      <c r="AAB56" s="84"/>
      <c r="AAC56" s="84"/>
      <c r="AAD56" s="84"/>
      <c r="AAE56" s="84"/>
      <c r="AAF56" s="84"/>
      <c r="AAG56" s="84"/>
      <c r="AAH56" s="84"/>
      <c r="AAI56" s="84"/>
      <c r="AAJ56" s="84"/>
      <c r="AAK56" s="84"/>
      <c r="AAL56" s="84"/>
      <c r="AAM56" s="84"/>
      <c r="AAN56" s="84"/>
      <c r="AAO56" s="84"/>
      <c r="AAP56" s="84"/>
      <c r="AAQ56" s="84"/>
      <c r="AAR56" s="84"/>
      <c r="AAS56" s="84"/>
      <c r="AAT56" s="84"/>
      <c r="AAU56" s="84"/>
      <c r="AAV56" s="84"/>
      <c r="AAW56" s="84"/>
      <c r="AAX56" s="84"/>
      <c r="AAY56" s="84"/>
      <c r="AAZ56" s="84"/>
      <c r="ABA56" s="84"/>
      <c r="ABB56" s="84"/>
      <c r="ABC56" s="84"/>
      <c r="ABD56" s="84"/>
      <c r="ABE56" s="84"/>
      <c r="ABF56" s="84"/>
      <c r="ABG56" s="84"/>
      <c r="ABH56" s="84"/>
      <c r="ABI56" s="84"/>
      <c r="ABJ56" s="84"/>
      <c r="ABK56" s="84"/>
      <c r="ABL56" s="84"/>
      <c r="ABM56" s="84"/>
      <c r="ABN56" s="84"/>
      <c r="ABO56" s="84"/>
      <c r="ABP56" s="84"/>
      <c r="ABQ56" s="84"/>
      <c r="ABR56" s="84"/>
      <c r="ABS56" s="84"/>
      <c r="ABT56" s="84"/>
      <c r="ABU56" s="84"/>
      <c r="ABV56" s="84"/>
      <c r="ABW56" s="84"/>
      <c r="ABX56" s="84"/>
      <c r="ABY56" s="84"/>
      <c r="ABZ56" s="84"/>
      <c r="ACA56" s="84"/>
      <c r="ACB56" s="84"/>
      <c r="ACC56" s="84"/>
      <c r="ACD56" s="84"/>
      <c r="ACE56" s="84"/>
      <c r="ACF56" s="84"/>
      <c r="ACG56" s="84"/>
      <c r="ACH56" s="84"/>
      <c r="ACI56" s="84"/>
      <c r="ACJ56" s="84"/>
      <c r="ACK56" s="84"/>
      <c r="ACL56" s="84"/>
      <c r="ACM56" s="84"/>
      <c r="ACN56" s="84"/>
      <c r="ACO56" s="84"/>
      <c r="ACP56" s="84"/>
      <c r="ACQ56" s="84"/>
      <c r="ACR56" s="84"/>
      <c r="ACS56" s="84"/>
      <c r="ACT56" s="84"/>
      <c r="ACU56" s="84"/>
      <c r="ACV56" s="84"/>
      <c r="ACW56" s="84"/>
      <c r="ACX56" s="84"/>
      <c r="ACY56" s="84"/>
      <c r="ACZ56" s="84"/>
      <c r="ADA56" s="84"/>
      <c r="ADB56" s="84"/>
      <c r="ADC56" s="84"/>
      <c r="ADD56" s="84"/>
      <c r="ADE56" s="84"/>
      <c r="ADF56" s="84"/>
      <c r="ADG56" s="84"/>
      <c r="ADH56" s="84"/>
      <c r="ADI56" s="84"/>
      <c r="ADJ56" s="84"/>
      <c r="ADK56" s="84"/>
      <c r="ADL56" s="84"/>
      <c r="ADM56" s="84"/>
      <c r="ADN56" s="84"/>
      <c r="ADO56" s="84"/>
      <c r="ADP56" s="84"/>
      <c r="ADQ56" s="84"/>
      <c r="ADR56" s="84"/>
      <c r="ADS56" s="84"/>
      <c r="ADT56" s="84"/>
      <c r="ADU56" s="84"/>
      <c r="ADV56" s="84"/>
      <c r="ADW56" s="84"/>
      <c r="ADX56" s="84"/>
      <c r="ADY56" s="84"/>
      <c r="ADZ56" s="84"/>
      <c r="AEA56" s="84"/>
      <c r="AEB56" s="84"/>
      <c r="AEC56" s="84"/>
      <c r="AED56" s="84"/>
      <c r="AEE56" s="84"/>
      <c r="AEF56" s="84"/>
      <c r="AEG56" s="84"/>
      <c r="AEH56" s="84"/>
      <c r="AEI56" s="84"/>
      <c r="AEJ56" s="84"/>
      <c r="AEK56" s="84"/>
      <c r="AEL56" s="84"/>
      <c r="AEM56" s="84"/>
      <c r="AEN56" s="84"/>
      <c r="AEO56" s="84"/>
      <c r="AEP56" s="84"/>
      <c r="AEQ56" s="84"/>
      <c r="AER56" s="84"/>
      <c r="AES56" s="84"/>
      <c r="AET56" s="84"/>
      <c r="AEU56" s="84"/>
      <c r="AEV56" s="84"/>
      <c r="AEW56" s="84"/>
      <c r="AEX56" s="84"/>
      <c r="AEY56" s="84"/>
      <c r="AEZ56" s="84"/>
      <c r="AFA56" s="84"/>
      <c r="AFB56" s="84"/>
      <c r="AFC56" s="84"/>
      <c r="AFD56" s="84"/>
      <c r="AFE56" s="84"/>
      <c r="AFF56" s="84"/>
      <c r="AFG56" s="84"/>
      <c r="AFH56" s="84"/>
      <c r="AFI56" s="84"/>
      <c r="AFJ56" s="84"/>
      <c r="AFK56" s="84"/>
      <c r="AFL56" s="84"/>
      <c r="AFM56" s="84"/>
      <c r="AFN56" s="84"/>
      <c r="AFO56" s="84"/>
      <c r="AFP56" s="84"/>
      <c r="AFQ56" s="84"/>
      <c r="AFR56" s="84"/>
      <c r="AFS56" s="84"/>
      <c r="AFT56" s="84"/>
      <c r="AFU56" s="84"/>
      <c r="AFV56" s="84"/>
      <c r="AFW56" s="84"/>
      <c r="AFX56" s="84"/>
      <c r="AFY56" s="84"/>
      <c r="AFZ56" s="84"/>
      <c r="AGA56" s="84"/>
      <c r="AGB56" s="84"/>
      <c r="AGC56" s="84"/>
      <c r="AGD56" s="84"/>
      <c r="AGE56" s="84"/>
      <c r="AGF56" s="84"/>
      <c r="AGG56" s="84"/>
      <c r="AGH56" s="84"/>
      <c r="AGI56" s="84"/>
      <c r="AGJ56" s="84"/>
      <c r="AGK56" s="84"/>
      <c r="AGL56" s="84"/>
      <c r="AGM56" s="84"/>
      <c r="AGN56" s="84"/>
      <c r="AGO56" s="84"/>
      <c r="AGP56" s="84"/>
      <c r="AGQ56" s="84"/>
      <c r="AGR56" s="84"/>
      <c r="AGS56" s="84"/>
      <c r="AGT56" s="84"/>
      <c r="AGU56" s="84"/>
      <c r="AGV56" s="84"/>
      <c r="AGW56" s="84"/>
      <c r="AGX56" s="84"/>
      <c r="AGY56" s="84"/>
      <c r="AGZ56" s="84"/>
      <c r="AHA56" s="84"/>
      <c r="AHB56" s="84"/>
      <c r="AHC56" s="84"/>
      <c r="AHD56" s="84"/>
      <c r="AHE56" s="84"/>
      <c r="AHF56" s="84"/>
      <c r="AHG56" s="84"/>
      <c r="AHH56" s="84"/>
      <c r="AHI56" s="84"/>
      <c r="AHJ56" s="84"/>
      <c r="AHK56" s="84"/>
      <c r="AHL56" s="84"/>
      <c r="AHM56" s="84"/>
      <c r="AHN56" s="84"/>
      <c r="AHO56" s="84"/>
      <c r="AHP56" s="84"/>
      <c r="AHQ56" s="84"/>
      <c r="AHR56" s="84"/>
      <c r="AHS56" s="84"/>
      <c r="AHT56" s="84"/>
      <c r="AHU56" s="84"/>
      <c r="AHV56" s="84"/>
      <c r="AHW56" s="84"/>
      <c r="AHX56" s="84"/>
      <c r="AHY56" s="84"/>
      <c r="AHZ56" s="84"/>
      <c r="AIA56" s="84"/>
      <c r="AIB56" s="84"/>
      <c r="AIC56" s="84"/>
      <c r="AID56" s="84"/>
      <c r="AIE56" s="84"/>
      <c r="AIF56" s="84"/>
      <c r="AIG56" s="84"/>
      <c r="AIH56" s="84"/>
      <c r="AII56" s="84"/>
      <c r="AIJ56" s="84"/>
      <c r="AIK56" s="84"/>
      <c r="AIL56" s="84"/>
      <c r="AIM56" s="84"/>
      <c r="AIN56" s="84"/>
      <c r="AIO56" s="84"/>
      <c r="AIP56" s="84"/>
      <c r="AIQ56" s="84"/>
      <c r="AIR56" s="84"/>
      <c r="AIS56" s="84"/>
      <c r="AIT56" s="84"/>
      <c r="AIU56" s="84"/>
      <c r="AIV56" s="84"/>
      <c r="AIW56" s="84"/>
      <c r="AIX56" s="84"/>
      <c r="AIY56" s="84"/>
      <c r="AIZ56" s="84"/>
      <c r="AJA56" s="84"/>
      <c r="AJB56" s="84"/>
      <c r="AJC56" s="84"/>
      <c r="AJD56" s="84"/>
      <c r="AJE56" s="84"/>
      <c r="AJF56" s="84"/>
      <c r="AJG56" s="84"/>
      <c r="AJH56" s="84"/>
      <c r="AJI56" s="84"/>
      <c r="AJJ56" s="84"/>
      <c r="AJK56" s="84"/>
      <c r="AJL56" s="84"/>
      <c r="AJM56" s="84"/>
      <c r="AJN56" s="84"/>
      <c r="AJO56" s="84"/>
      <c r="AJP56" s="84"/>
      <c r="AJQ56" s="84"/>
      <c r="AJR56" s="84"/>
      <c r="AJS56" s="84"/>
      <c r="AJT56" s="84"/>
      <c r="AJU56" s="84"/>
      <c r="AJV56" s="84"/>
      <c r="AJW56" s="84"/>
      <c r="AJX56" s="84"/>
      <c r="AJY56" s="84"/>
      <c r="AJZ56" s="84"/>
      <c r="AKA56" s="84"/>
      <c r="AKB56" s="84"/>
      <c r="AKC56" s="84"/>
      <c r="AKD56" s="84"/>
      <c r="AKE56" s="84"/>
      <c r="AKF56" s="84"/>
      <c r="AKG56" s="84"/>
      <c r="AKH56" s="84"/>
      <c r="AKI56" s="84"/>
      <c r="AKJ56" s="84"/>
      <c r="AKK56" s="84"/>
      <c r="AKL56" s="84"/>
      <c r="AKM56" s="84"/>
      <c r="AKN56" s="84"/>
      <c r="AKO56" s="84"/>
      <c r="AKP56" s="84"/>
      <c r="AKQ56" s="84"/>
      <c r="AKR56" s="84"/>
      <c r="AKS56" s="84"/>
      <c r="AKT56" s="84"/>
      <c r="AKU56" s="84"/>
      <c r="AKV56" s="84"/>
      <c r="AKW56" s="84"/>
      <c r="AKX56" s="84"/>
      <c r="AKY56" s="84"/>
      <c r="AKZ56" s="84"/>
      <c r="ALA56" s="84"/>
      <c r="ALB56" s="84"/>
      <c r="ALC56" s="84"/>
      <c r="ALD56" s="84"/>
      <c r="ALE56" s="84"/>
      <c r="ALF56" s="84"/>
      <c r="ALG56" s="84"/>
      <c r="ALH56" s="84"/>
      <c r="ALI56" s="84"/>
      <c r="ALJ56" s="84"/>
      <c r="ALK56" s="84"/>
      <c r="ALL56" s="84"/>
      <c r="ALM56" s="84"/>
      <c r="ALN56" s="84"/>
      <c r="ALO56" s="84"/>
      <c r="ALP56" s="84"/>
      <c r="ALQ56" s="84"/>
      <c r="ALR56" s="84"/>
      <c r="ALS56" s="84"/>
      <c r="ALT56" s="84"/>
      <c r="ALU56" s="84"/>
      <c r="ALV56" s="84"/>
      <c r="ALW56" s="84"/>
      <c r="ALX56" s="84"/>
      <c r="ALY56" s="84"/>
      <c r="ALZ56" s="84"/>
      <c r="AMA56" s="84"/>
      <c r="AMB56" s="84"/>
      <c r="AMC56" s="84"/>
      <c r="AMD56" s="84"/>
      <c r="AME56" s="84"/>
      <c r="AMF56" s="84"/>
      <c r="AMG56" s="84"/>
      <c r="AMH56" s="84"/>
      <c r="AMI56" s="84"/>
      <c r="AMJ56" s="84"/>
      <c r="AMK56" s="84"/>
      <c r="AML56" s="84"/>
      <c r="AMM56" s="84"/>
      <c r="AMN56" s="84"/>
    </row>
    <row r="57" spans="1:1028" x14ac:dyDescent="0.2">
      <c r="B57" s="181" t="s">
        <v>346</v>
      </c>
      <c r="C57" s="110" t="s">
        <v>38</v>
      </c>
      <c r="D57" s="472"/>
      <c r="E57" s="472"/>
      <c r="F57" s="111"/>
    </row>
    <row r="58" spans="1:1028" x14ac:dyDescent="0.2">
      <c r="B58" s="181" t="s">
        <v>109</v>
      </c>
      <c r="C58" s="110" t="s">
        <v>38</v>
      </c>
      <c r="D58" s="468"/>
      <c r="E58" s="468"/>
      <c r="F58" s="111"/>
    </row>
    <row r="59" spans="1:1028" x14ac:dyDescent="0.2">
      <c r="B59" s="181" t="s">
        <v>107</v>
      </c>
      <c r="C59" s="110" t="s">
        <v>38</v>
      </c>
      <c r="D59" s="468"/>
      <c r="E59" s="468"/>
    </row>
    <row r="60" spans="1:1028" x14ac:dyDescent="0.2">
      <c r="B60" s="181" t="s">
        <v>105</v>
      </c>
      <c r="C60" s="110" t="s">
        <v>38</v>
      </c>
      <c r="D60" s="468"/>
      <c r="E60" s="468"/>
    </row>
    <row r="61" spans="1:1028" x14ac:dyDescent="0.2">
      <c r="B61" s="181" t="s">
        <v>97</v>
      </c>
      <c r="C61" s="110" t="s">
        <v>38</v>
      </c>
      <c r="D61" s="468"/>
      <c r="E61" s="468"/>
    </row>
    <row r="62" spans="1:1028" x14ac:dyDescent="0.2">
      <c r="B62" s="181" t="s">
        <v>84</v>
      </c>
      <c r="C62" s="110" t="s">
        <v>38</v>
      </c>
      <c r="D62" s="468"/>
      <c r="E62" s="468"/>
    </row>
    <row r="63" spans="1:1028" x14ac:dyDescent="0.2">
      <c r="B63" s="181" t="s">
        <v>60</v>
      </c>
      <c r="C63" s="110" t="s">
        <v>38</v>
      </c>
      <c r="D63" s="468"/>
      <c r="E63" s="468"/>
    </row>
    <row r="64" spans="1:1028" ht="13.5" customHeight="1" x14ac:dyDescent="0.2">
      <c r="B64" s="112" t="s">
        <v>372</v>
      </c>
      <c r="C64" s="110" t="s">
        <v>38</v>
      </c>
      <c r="D64" s="468"/>
      <c r="E64" s="468"/>
    </row>
    <row r="65" spans="2:5" ht="13.5" customHeight="1" x14ac:dyDescent="0.2">
      <c r="B65" s="112" t="s">
        <v>373</v>
      </c>
      <c r="C65" s="110" t="s">
        <v>38</v>
      </c>
      <c r="D65" s="468"/>
      <c r="E65" s="468"/>
    </row>
    <row r="66" spans="2:5" ht="25.5" x14ac:dyDescent="0.2">
      <c r="B66" s="112" t="s">
        <v>374</v>
      </c>
      <c r="C66" s="110" t="s">
        <v>38</v>
      </c>
      <c r="D66" s="472"/>
      <c r="E66" s="472"/>
    </row>
  </sheetData>
  <sheetProtection algorithmName="SHA-512" hashValue="cB2yB+mrUM6Z+c1Tb1+MoICDUlaKuCxdme+w7kA662RbSxRgBNdL68X6kBf04pqpUKJkZe2ppDpbIs5Y8t2lUQ==" saltValue="wKGPY8YBmRB8YHYTdMWonw==" spinCount="100000" sheet="1" objects="1" scenarios="1"/>
  <mergeCells count="47">
    <mergeCell ref="D65:E65"/>
    <mergeCell ref="D66:E66"/>
    <mergeCell ref="B51:E51"/>
    <mergeCell ref="H21:K21"/>
    <mergeCell ref="H25:K25"/>
    <mergeCell ref="D61:E61"/>
    <mergeCell ref="D62:E62"/>
    <mergeCell ref="D63:E63"/>
    <mergeCell ref="K55:P55"/>
    <mergeCell ref="K56:P56"/>
    <mergeCell ref="D64:E64"/>
    <mergeCell ref="D60:E60"/>
    <mergeCell ref="B52:E52"/>
    <mergeCell ref="B24:C24"/>
    <mergeCell ref="B26:C26"/>
    <mergeCell ref="B27:C27"/>
    <mergeCell ref="B28:C28"/>
    <mergeCell ref="B29:C29"/>
    <mergeCell ref="Y55:AD55"/>
    <mergeCell ref="R55:W55"/>
    <mergeCell ref="D59:E59"/>
    <mergeCell ref="C53:E53"/>
    <mergeCell ref="B56:E56"/>
    <mergeCell ref="R56:W56"/>
    <mergeCell ref="Y56:AD56"/>
    <mergeCell ref="D57:E57"/>
    <mergeCell ref="D58:E58"/>
    <mergeCell ref="K54:P54"/>
    <mergeCell ref="R54:W54"/>
    <mergeCell ref="Y54:AD54"/>
    <mergeCell ref="C54:E54"/>
    <mergeCell ref="C55:E55"/>
    <mergeCell ref="B20:C20"/>
    <mergeCell ref="B21:C21"/>
    <mergeCell ref="B22:B23"/>
    <mergeCell ref="B18:F18"/>
    <mergeCell ref="B12:E12"/>
    <mergeCell ref="B13:C13"/>
    <mergeCell ref="D13:E13"/>
    <mergeCell ref="B16:C16"/>
    <mergeCell ref="D16:E16"/>
    <mergeCell ref="B14:C14"/>
    <mergeCell ref="B15:C15"/>
    <mergeCell ref="D14:E14"/>
    <mergeCell ref="D15:E15"/>
    <mergeCell ref="B19:C19"/>
    <mergeCell ref="D19:F19"/>
  </mergeCells>
  <printOptions horizontalCentered="1" verticalCentered="1"/>
  <pageMargins left="0.70866141732283472" right="0.70866141732283472" top="0.74803149606299213" bottom="0.74803149606299213" header="0.31496062992125984" footer="0.31496062992125984"/>
  <pageSetup paperSize="8" scale="71" orientation="landscape" r:id="rId1"/>
  <rowBreaks count="1" manualBreakCount="1">
    <brk id="49" max="1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R81"/>
  <sheetViews>
    <sheetView zoomScaleNormal="100" workbookViewId="0">
      <selection activeCell="C10" sqref="C10"/>
    </sheetView>
  </sheetViews>
  <sheetFormatPr baseColWidth="10" defaultColWidth="11.42578125" defaultRowHeight="12.75" x14ac:dyDescent="0.2"/>
  <cols>
    <col min="1" max="1" width="5.42578125" style="144" customWidth="1"/>
    <col min="2" max="4" width="11.42578125" style="144"/>
    <col min="5" max="5" width="16.28515625" style="144" bestFit="1" customWidth="1"/>
    <col min="6" max="14" width="11.42578125" style="144"/>
    <col min="15" max="15" width="4" style="144" customWidth="1"/>
    <col min="16" max="16384" width="11.42578125" style="144"/>
  </cols>
  <sheetData>
    <row r="2" spans="2:16" s="66" customFormat="1" ht="23.25" customHeight="1" x14ac:dyDescent="0.35">
      <c r="B2" s="163"/>
      <c r="C2" s="65"/>
      <c r="D2" s="65"/>
      <c r="E2" s="65"/>
      <c r="F2" s="65"/>
      <c r="G2" s="65"/>
      <c r="H2" s="65"/>
      <c r="I2" s="65"/>
      <c r="J2" s="65"/>
    </row>
    <row r="3" spans="2:16" x14ac:dyDescent="0.2">
      <c r="B3" s="145"/>
      <c r="C3" s="145"/>
      <c r="D3" s="145"/>
      <c r="E3" s="145"/>
      <c r="F3" s="145"/>
      <c r="G3" s="145"/>
    </row>
    <row r="4" spans="2:16" ht="13.5" thickBot="1" x14ac:dyDescent="0.25">
      <c r="B4" s="145"/>
      <c r="C4" s="145"/>
      <c r="D4" s="145"/>
      <c r="E4" s="145"/>
      <c r="F4" s="145"/>
      <c r="G4" s="145"/>
    </row>
    <row r="5" spans="2:16" s="147" customFormat="1" ht="13.5" thickBot="1" x14ac:dyDescent="0.25">
      <c r="B5" s="146" t="s">
        <v>7</v>
      </c>
      <c r="C5" s="68" t="str">
        <f>PVC!$C$4</f>
        <v xml:space="preserve">Conducción de desagüe de Igueste de San Andrés </v>
      </c>
    </row>
    <row r="6" spans="2:16" s="147" customFormat="1" ht="13.5" thickBot="1" x14ac:dyDescent="0.25">
      <c r="B6" s="146" t="s">
        <v>8</v>
      </c>
      <c r="C6" s="68" t="str">
        <f>PVC!$C$5</f>
        <v xml:space="preserve">Ayuntamiento de Santa Cruz de Tenerife </v>
      </c>
      <c r="H6" s="143"/>
    </row>
    <row r="7" spans="2:16" s="72" customFormat="1" ht="13.5" thickBot="1" x14ac:dyDescent="0.25">
      <c r="B7" s="146" t="s">
        <v>324</v>
      </c>
      <c r="C7" s="68" t="str">
        <f>PVC!$C$6</f>
        <v>VM-172-TF</v>
      </c>
      <c r="H7"/>
    </row>
    <row r="8" spans="2:16" s="147" customFormat="1" ht="13.5" thickBot="1" x14ac:dyDescent="0.25">
      <c r="B8" s="146" t="s">
        <v>9</v>
      </c>
      <c r="C8" s="68" t="str">
        <f>PVC!$C$7</f>
        <v xml:space="preserve">38.4.38.0168 </v>
      </c>
    </row>
    <row r="9" spans="2:16" s="147" customFormat="1" ht="15.75" thickBot="1" x14ac:dyDescent="0.25">
      <c r="B9" s="146" t="s">
        <v>11</v>
      </c>
      <c r="C9" s="68" t="str">
        <f>PVC!$C$8</f>
        <v xml:space="preserve">ARU pretratadas en la ETAR de Igueste de San Andrés </v>
      </c>
      <c r="D9" s="148"/>
      <c r="E9" s="148"/>
      <c r="F9" s="148"/>
      <c r="G9" s="148"/>
      <c r="H9" s="148"/>
      <c r="I9" s="148"/>
      <c r="J9" s="148"/>
      <c r="K9" s="152"/>
      <c r="L9" s="148"/>
      <c r="M9" s="148"/>
      <c r="N9" s="148"/>
      <c r="O9" s="148"/>
      <c r="P9" s="148"/>
    </row>
    <row r="10" spans="2:16" ht="13.5" customHeight="1" x14ac:dyDescent="0.25">
      <c r="B10" s="149" t="s">
        <v>10</v>
      </c>
      <c r="C10" s="295"/>
      <c r="D10" s="150"/>
      <c r="E10" s="150"/>
      <c r="F10" s="150"/>
      <c r="G10" s="150"/>
      <c r="H10" s="150"/>
      <c r="I10" s="151"/>
      <c r="J10" s="150"/>
      <c r="K10" s="150"/>
    </row>
    <row r="13" spans="2:16" s="153" customFormat="1" x14ac:dyDescent="0.2"/>
    <row r="14" spans="2:16" s="153" customFormat="1" x14ac:dyDescent="0.2">
      <c r="B14" s="487" t="s">
        <v>551</v>
      </c>
      <c r="C14" s="487" t="s">
        <v>552</v>
      </c>
      <c r="D14" s="487" t="s">
        <v>26</v>
      </c>
      <c r="E14" s="487" t="s">
        <v>553</v>
      </c>
      <c r="F14" s="483" t="s">
        <v>547</v>
      </c>
      <c r="G14" s="483"/>
      <c r="H14" s="483"/>
      <c r="I14" s="484" t="s">
        <v>549</v>
      </c>
      <c r="J14" s="484"/>
      <c r="K14" s="484"/>
      <c r="L14" s="482" t="s">
        <v>550</v>
      </c>
      <c r="M14" s="482"/>
      <c r="N14" s="482"/>
    </row>
    <row r="15" spans="2:16" s="153" customFormat="1" ht="75.75" customHeight="1" x14ac:dyDescent="0.2">
      <c r="B15" s="488"/>
      <c r="C15" s="488"/>
      <c r="D15" s="488"/>
      <c r="E15" s="488"/>
      <c r="F15" s="485" t="s">
        <v>548</v>
      </c>
      <c r="G15" s="485"/>
      <c r="H15" s="485"/>
      <c r="I15" s="486" t="s">
        <v>548</v>
      </c>
      <c r="J15" s="486"/>
      <c r="K15" s="486"/>
      <c r="L15" s="485" t="s">
        <v>548</v>
      </c>
      <c r="M15" s="485"/>
      <c r="N15" s="485"/>
    </row>
    <row r="16" spans="2:16" s="153" customFormat="1" x14ac:dyDescent="0.2">
      <c r="B16" s="491" t="s">
        <v>555</v>
      </c>
      <c r="C16" s="494" t="s">
        <v>368</v>
      </c>
      <c r="D16" s="489">
        <v>44964</v>
      </c>
      <c r="E16" s="154" t="s">
        <v>440</v>
      </c>
      <c r="F16" s="159">
        <v>2</v>
      </c>
      <c r="G16" s="159">
        <v>1</v>
      </c>
      <c r="H16" s="159">
        <v>3</v>
      </c>
      <c r="I16" s="160">
        <v>2</v>
      </c>
      <c r="J16" s="160">
        <v>0</v>
      </c>
      <c r="K16" s="160">
        <v>0</v>
      </c>
      <c r="L16" s="159">
        <v>0</v>
      </c>
      <c r="M16" s="159">
        <v>0</v>
      </c>
      <c r="N16" s="159">
        <v>0</v>
      </c>
    </row>
    <row r="17" spans="2:18" s="153" customFormat="1" x14ac:dyDescent="0.2">
      <c r="B17" s="492"/>
      <c r="C17" s="494"/>
      <c r="D17" s="489"/>
      <c r="E17" s="155" t="s">
        <v>441</v>
      </c>
      <c r="F17" s="159">
        <v>6</v>
      </c>
      <c r="G17" s="159">
        <v>9</v>
      </c>
      <c r="H17" s="159">
        <v>10</v>
      </c>
      <c r="I17" s="160">
        <v>4</v>
      </c>
      <c r="J17" s="160">
        <v>12</v>
      </c>
      <c r="K17" s="160">
        <v>0</v>
      </c>
      <c r="L17" s="159">
        <v>12</v>
      </c>
      <c r="M17" s="159">
        <v>8</v>
      </c>
      <c r="N17" s="159">
        <v>10</v>
      </c>
    </row>
    <row r="18" spans="2:18" s="153" customFormat="1" x14ac:dyDescent="0.2">
      <c r="B18" s="492"/>
      <c r="C18" s="494"/>
      <c r="D18" s="489"/>
      <c r="E18" s="156" t="s">
        <v>442</v>
      </c>
      <c r="F18" s="159">
        <v>15</v>
      </c>
      <c r="G18" s="159">
        <v>18</v>
      </c>
      <c r="H18" s="159">
        <v>15</v>
      </c>
      <c r="I18" s="160">
        <v>20</v>
      </c>
      <c r="J18" s="160">
        <v>25</v>
      </c>
      <c r="K18" s="160">
        <v>22</v>
      </c>
      <c r="L18" s="159">
        <v>12</v>
      </c>
      <c r="M18" s="159">
        <v>6</v>
      </c>
      <c r="N18" s="159">
        <v>5</v>
      </c>
    </row>
    <row r="19" spans="2:18" s="153" customFormat="1" x14ac:dyDescent="0.2">
      <c r="B19" s="492"/>
      <c r="C19" s="494"/>
      <c r="D19" s="489"/>
      <c r="E19" s="157" t="s">
        <v>554</v>
      </c>
      <c r="F19" s="159"/>
      <c r="G19" s="159"/>
      <c r="H19" s="159"/>
      <c r="I19" s="160"/>
      <c r="J19" s="160"/>
      <c r="K19" s="160"/>
      <c r="L19" s="159"/>
      <c r="M19" s="159"/>
      <c r="N19" s="159"/>
    </row>
    <row r="20" spans="2:18" s="153" customFormat="1" x14ac:dyDescent="0.2">
      <c r="B20" s="492"/>
      <c r="C20" s="494"/>
      <c r="D20" s="490">
        <v>45162</v>
      </c>
      <c r="E20" s="154" t="s">
        <v>440</v>
      </c>
      <c r="F20" s="160">
        <v>2</v>
      </c>
      <c r="G20" s="160">
        <v>2</v>
      </c>
      <c r="H20" s="160">
        <v>0</v>
      </c>
      <c r="I20" s="159">
        <v>2</v>
      </c>
      <c r="J20" s="159">
        <v>0</v>
      </c>
      <c r="K20" s="159">
        <v>0</v>
      </c>
      <c r="L20" s="160">
        <v>0</v>
      </c>
      <c r="M20" s="160">
        <v>0</v>
      </c>
      <c r="N20" s="160">
        <v>0</v>
      </c>
    </row>
    <row r="21" spans="2:18" s="153" customFormat="1" x14ac:dyDescent="0.2">
      <c r="B21" s="492"/>
      <c r="C21" s="494"/>
      <c r="D21" s="490"/>
      <c r="E21" s="155" t="s">
        <v>441</v>
      </c>
      <c r="F21" s="160">
        <v>7</v>
      </c>
      <c r="G21" s="160">
        <v>10</v>
      </c>
      <c r="H21" s="160">
        <v>10</v>
      </c>
      <c r="I21" s="159">
        <v>6</v>
      </c>
      <c r="J21" s="159">
        <v>5</v>
      </c>
      <c r="K21" s="159">
        <v>15</v>
      </c>
      <c r="L21" s="160">
        <v>15</v>
      </c>
      <c r="M21" s="160">
        <v>13</v>
      </c>
      <c r="N21" s="160">
        <v>12</v>
      </c>
    </row>
    <row r="22" spans="2:18" s="153" customFormat="1" x14ac:dyDescent="0.2">
      <c r="B22" s="492"/>
      <c r="C22" s="494"/>
      <c r="D22" s="490"/>
      <c r="E22" s="156" t="s">
        <v>442</v>
      </c>
      <c r="F22" s="160">
        <v>70</v>
      </c>
      <c r="G22" s="160">
        <v>30</v>
      </c>
      <c r="H22" s="160">
        <v>40</v>
      </c>
      <c r="I22" s="159">
        <v>17</v>
      </c>
      <c r="J22" s="159">
        <v>18</v>
      </c>
      <c r="K22" s="159">
        <v>30</v>
      </c>
      <c r="L22" s="160">
        <v>25</v>
      </c>
      <c r="M22" s="160">
        <v>32</v>
      </c>
      <c r="N22" s="160">
        <v>30</v>
      </c>
    </row>
    <row r="23" spans="2:18" s="153" customFormat="1" x14ac:dyDescent="0.2">
      <c r="B23" s="493"/>
      <c r="C23" s="494"/>
      <c r="D23" s="490"/>
      <c r="E23" s="157" t="s">
        <v>554</v>
      </c>
      <c r="F23" s="160"/>
      <c r="G23" s="160"/>
      <c r="H23" s="160"/>
      <c r="I23" s="159"/>
      <c r="J23" s="159"/>
      <c r="K23" s="159"/>
      <c r="L23" s="160"/>
      <c r="M23" s="160"/>
      <c r="N23" s="160"/>
    </row>
    <row r="24" spans="2:18" s="153" customFormat="1" x14ac:dyDescent="0.2"/>
    <row r="25" spans="2:18" s="153" customFormat="1" x14ac:dyDescent="0.2"/>
    <row r="26" spans="2:18" s="153" customFormat="1" x14ac:dyDescent="0.2">
      <c r="B26" s="487" t="s">
        <v>551</v>
      </c>
      <c r="C26" s="487" t="s">
        <v>552</v>
      </c>
      <c r="D26" s="487" t="s">
        <v>26</v>
      </c>
      <c r="E26" s="487" t="s">
        <v>553</v>
      </c>
      <c r="F26" s="483" t="s">
        <v>547</v>
      </c>
      <c r="G26" s="483"/>
      <c r="H26" s="483"/>
      <c r="I26" s="484" t="s">
        <v>549</v>
      </c>
      <c r="J26" s="484"/>
      <c r="K26" s="484"/>
      <c r="L26" s="482" t="s">
        <v>550</v>
      </c>
      <c r="M26" s="482"/>
      <c r="N26" s="482"/>
    </row>
    <row r="27" spans="2:18" s="153" customFormat="1" ht="51" x14ac:dyDescent="0.2">
      <c r="B27" s="488"/>
      <c r="C27" s="488"/>
      <c r="D27" s="488"/>
      <c r="E27" s="488"/>
      <c r="F27" s="184" t="s">
        <v>556</v>
      </c>
      <c r="G27" s="184" t="s">
        <v>557</v>
      </c>
      <c r="H27" s="184" t="s">
        <v>558</v>
      </c>
      <c r="I27" s="185" t="s">
        <v>559</v>
      </c>
      <c r="J27" s="185" t="s">
        <v>560</v>
      </c>
      <c r="K27" s="185" t="s">
        <v>561</v>
      </c>
      <c r="L27" s="184" t="s">
        <v>556</v>
      </c>
      <c r="M27" s="184" t="s">
        <v>557</v>
      </c>
      <c r="N27" s="184" t="s">
        <v>558</v>
      </c>
      <c r="O27" s="158"/>
      <c r="P27" s="158"/>
      <c r="Q27" s="158"/>
      <c r="R27" s="158"/>
    </row>
    <row r="28" spans="2:18" s="153" customFormat="1" ht="12.75" customHeight="1" x14ac:dyDescent="0.2">
      <c r="B28" s="491" t="s">
        <v>562</v>
      </c>
      <c r="C28" s="495" t="s">
        <v>565</v>
      </c>
      <c r="D28" s="498">
        <v>44964</v>
      </c>
      <c r="E28" s="154" t="s">
        <v>440</v>
      </c>
      <c r="F28" s="159">
        <v>0</v>
      </c>
      <c r="G28" s="159">
        <v>4</v>
      </c>
      <c r="H28" s="159">
        <v>11</v>
      </c>
      <c r="I28" s="160">
        <v>6</v>
      </c>
      <c r="J28" s="160">
        <v>0</v>
      </c>
      <c r="K28" s="160">
        <v>0</v>
      </c>
      <c r="L28" s="159">
        <v>0</v>
      </c>
      <c r="M28" s="159">
        <v>0</v>
      </c>
      <c r="N28" s="159">
        <v>0</v>
      </c>
    </row>
    <row r="29" spans="2:18" s="153" customFormat="1" x14ac:dyDescent="0.2">
      <c r="B29" s="492"/>
      <c r="C29" s="496"/>
      <c r="D29" s="499"/>
      <c r="E29" s="155" t="s">
        <v>441</v>
      </c>
      <c r="F29" s="159">
        <v>15</v>
      </c>
      <c r="G29" s="159">
        <v>21</v>
      </c>
      <c r="H29" s="159">
        <v>16</v>
      </c>
      <c r="I29" s="160">
        <v>13</v>
      </c>
      <c r="J29" s="160">
        <v>23</v>
      </c>
      <c r="K29" s="160">
        <v>0</v>
      </c>
      <c r="L29" s="159">
        <v>23</v>
      </c>
      <c r="M29" s="159">
        <v>16</v>
      </c>
      <c r="N29" s="159">
        <v>20</v>
      </c>
    </row>
    <row r="30" spans="2:18" s="153" customFormat="1" x14ac:dyDescent="0.2">
      <c r="B30" s="492"/>
      <c r="C30" s="496"/>
      <c r="D30" s="500"/>
      <c r="E30" s="156" t="s">
        <v>442</v>
      </c>
      <c r="F30" s="159">
        <v>26</v>
      </c>
      <c r="G30" s="159">
        <v>31</v>
      </c>
      <c r="H30" s="159">
        <v>21</v>
      </c>
      <c r="I30" s="160">
        <v>35</v>
      </c>
      <c r="J30" s="160">
        <v>37</v>
      </c>
      <c r="K30" s="160">
        <v>30</v>
      </c>
      <c r="L30" s="159">
        <v>23</v>
      </c>
      <c r="M30" s="159">
        <v>11</v>
      </c>
      <c r="N30" s="159">
        <v>8</v>
      </c>
    </row>
    <row r="31" spans="2:18" s="153" customFormat="1" x14ac:dyDescent="0.2">
      <c r="B31" s="492"/>
      <c r="C31" s="496"/>
      <c r="D31" s="501">
        <v>45162</v>
      </c>
      <c r="E31" s="154" t="s">
        <v>440</v>
      </c>
      <c r="F31" s="160">
        <v>0</v>
      </c>
      <c r="G31" s="160">
        <v>6</v>
      </c>
      <c r="H31" s="160">
        <v>10</v>
      </c>
      <c r="I31" s="159">
        <v>0</v>
      </c>
      <c r="J31" s="159">
        <v>17</v>
      </c>
      <c r="K31" s="159">
        <v>0</v>
      </c>
      <c r="L31" s="160">
        <v>0</v>
      </c>
      <c r="M31" s="160">
        <v>8</v>
      </c>
      <c r="N31" s="160">
        <v>12</v>
      </c>
    </row>
    <row r="32" spans="2:18" s="153" customFormat="1" x14ac:dyDescent="0.2">
      <c r="B32" s="492"/>
      <c r="C32" s="496"/>
      <c r="D32" s="502"/>
      <c r="E32" s="155" t="s">
        <v>441</v>
      </c>
      <c r="F32" s="160">
        <v>10</v>
      </c>
      <c r="G32" s="160">
        <v>9</v>
      </c>
      <c r="H32" s="160">
        <v>19</v>
      </c>
      <c r="I32" s="159">
        <v>18</v>
      </c>
      <c r="J32" s="159">
        <v>0</v>
      </c>
      <c r="K32" s="159">
        <v>19</v>
      </c>
      <c r="L32" s="160">
        <v>5</v>
      </c>
      <c r="M32" s="160">
        <v>11</v>
      </c>
      <c r="N32" s="160">
        <v>25</v>
      </c>
    </row>
    <row r="33" spans="2:14" s="153" customFormat="1" x14ac:dyDescent="0.2">
      <c r="B33" s="493"/>
      <c r="C33" s="497"/>
      <c r="D33" s="503"/>
      <c r="E33" s="156" t="s">
        <v>442</v>
      </c>
      <c r="F33" s="160">
        <v>57</v>
      </c>
      <c r="G33" s="160">
        <v>12</v>
      </c>
      <c r="H33" s="160">
        <v>24</v>
      </c>
      <c r="I33" s="159">
        <v>44</v>
      </c>
      <c r="J33" s="159">
        <v>55</v>
      </c>
      <c r="K33" s="159">
        <v>57</v>
      </c>
      <c r="L33" s="160">
        <v>25</v>
      </c>
      <c r="M33" s="160">
        <v>23</v>
      </c>
      <c r="N33" s="160">
        <v>31</v>
      </c>
    </row>
    <row r="34" spans="2:14" s="153" customFormat="1" ht="12.75" customHeight="1" x14ac:dyDescent="0.2">
      <c r="B34" s="491" t="s">
        <v>563</v>
      </c>
      <c r="C34" s="495" t="s">
        <v>566</v>
      </c>
      <c r="D34" s="498">
        <v>44964</v>
      </c>
      <c r="E34" s="154" t="s">
        <v>440</v>
      </c>
      <c r="F34" s="159">
        <v>0</v>
      </c>
      <c r="G34" s="159">
        <v>0</v>
      </c>
      <c r="H34" s="159">
        <v>0</v>
      </c>
      <c r="I34" s="160">
        <v>0</v>
      </c>
      <c r="J34" s="160">
        <v>0</v>
      </c>
      <c r="K34" s="160">
        <v>0</v>
      </c>
      <c r="L34" s="159">
        <v>0</v>
      </c>
      <c r="M34" s="159">
        <v>0</v>
      </c>
      <c r="N34" s="159">
        <v>0</v>
      </c>
    </row>
    <row r="35" spans="2:14" s="153" customFormat="1" x14ac:dyDescent="0.2">
      <c r="B35" s="492"/>
      <c r="C35" s="496"/>
      <c r="D35" s="499"/>
      <c r="E35" s="155" t="s">
        <v>441</v>
      </c>
      <c r="F35" s="159">
        <v>0</v>
      </c>
      <c r="G35" s="159">
        <v>0</v>
      </c>
      <c r="H35" s="159">
        <v>0</v>
      </c>
      <c r="I35" s="160">
        <v>0</v>
      </c>
      <c r="J35" s="160">
        <v>0</v>
      </c>
      <c r="K35" s="160">
        <v>0</v>
      </c>
      <c r="L35" s="159">
        <v>0</v>
      </c>
      <c r="M35" s="159">
        <v>0</v>
      </c>
      <c r="N35" s="159">
        <v>0</v>
      </c>
    </row>
    <row r="36" spans="2:14" s="153" customFormat="1" x14ac:dyDescent="0.2">
      <c r="B36" s="492"/>
      <c r="C36" s="496"/>
      <c r="D36" s="500"/>
      <c r="E36" s="156" t="s">
        <v>442</v>
      </c>
      <c r="F36" s="159">
        <v>0</v>
      </c>
      <c r="G36" s="159">
        <v>0</v>
      </c>
      <c r="H36" s="159">
        <v>0</v>
      </c>
      <c r="I36" s="160">
        <v>0</v>
      </c>
      <c r="J36" s="160">
        <v>0</v>
      </c>
      <c r="K36" s="160">
        <v>0</v>
      </c>
      <c r="L36" s="159">
        <v>0</v>
      </c>
      <c r="M36" s="159">
        <v>0</v>
      </c>
      <c r="N36" s="159">
        <v>0</v>
      </c>
    </row>
    <row r="37" spans="2:14" s="153" customFormat="1" x14ac:dyDescent="0.2">
      <c r="B37" s="492"/>
      <c r="C37" s="496"/>
      <c r="D37" s="501">
        <v>45162</v>
      </c>
      <c r="E37" s="154" t="s">
        <v>440</v>
      </c>
      <c r="F37" s="160">
        <v>0</v>
      </c>
      <c r="G37" s="160">
        <v>0</v>
      </c>
      <c r="H37" s="160">
        <v>0</v>
      </c>
      <c r="I37" s="159">
        <v>0</v>
      </c>
      <c r="J37" s="159">
        <v>0</v>
      </c>
      <c r="K37" s="159">
        <v>0</v>
      </c>
      <c r="L37" s="160">
        <v>0</v>
      </c>
      <c r="M37" s="160">
        <v>0</v>
      </c>
      <c r="N37" s="160">
        <v>0</v>
      </c>
    </row>
    <row r="38" spans="2:14" s="153" customFormat="1" x14ac:dyDescent="0.2">
      <c r="B38" s="492"/>
      <c r="C38" s="496"/>
      <c r="D38" s="502"/>
      <c r="E38" s="155" t="s">
        <v>441</v>
      </c>
      <c r="F38" s="160">
        <v>0</v>
      </c>
      <c r="G38" s="160">
        <v>0</v>
      </c>
      <c r="H38" s="160">
        <v>0</v>
      </c>
      <c r="I38" s="159">
        <v>0</v>
      </c>
      <c r="J38" s="159">
        <v>0</v>
      </c>
      <c r="K38" s="159">
        <v>0</v>
      </c>
      <c r="L38" s="160">
        <v>0</v>
      </c>
      <c r="M38" s="160">
        <v>0</v>
      </c>
      <c r="N38" s="160">
        <v>0</v>
      </c>
    </row>
    <row r="39" spans="2:14" s="153" customFormat="1" x14ac:dyDescent="0.2">
      <c r="B39" s="493"/>
      <c r="C39" s="497"/>
      <c r="D39" s="503"/>
      <c r="E39" s="156" t="s">
        <v>442</v>
      </c>
      <c r="F39" s="160">
        <v>0</v>
      </c>
      <c r="G39" s="160">
        <v>0</v>
      </c>
      <c r="H39" s="160">
        <v>0</v>
      </c>
      <c r="I39" s="159">
        <v>0</v>
      </c>
      <c r="J39" s="159">
        <v>0</v>
      </c>
      <c r="K39" s="159">
        <v>0</v>
      </c>
      <c r="L39" s="160">
        <v>0</v>
      </c>
      <c r="M39" s="160">
        <v>0</v>
      </c>
      <c r="N39" s="160">
        <v>0</v>
      </c>
    </row>
    <row r="40" spans="2:14" s="153" customFormat="1" ht="12.75" customHeight="1" x14ac:dyDescent="0.2">
      <c r="B40" s="491" t="s">
        <v>564</v>
      </c>
      <c r="C40" s="495" t="s">
        <v>567</v>
      </c>
      <c r="D40" s="498">
        <v>44964</v>
      </c>
      <c r="E40" s="154" t="s">
        <v>440</v>
      </c>
      <c r="F40" s="159">
        <v>0</v>
      </c>
      <c r="G40" s="159">
        <v>0</v>
      </c>
      <c r="H40" s="159">
        <v>0</v>
      </c>
      <c r="I40" s="160">
        <v>0</v>
      </c>
      <c r="J40" s="160">
        <v>0</v>
      </c>
      <c r="K40" s="160">
        <v>0</v>
      </c>
      <c r="L40" s="159">
        <v>0</v>
      </c>
      <c r="M40" s="159">
        <v>0</v>
      </c>
      <c r="N40" s="159">
        <v>0</v>
      </c>
    </row>
    <row r="41" spans="2:14" s="153" customFormat="1" x14ac:dyDescent="0.2">
      <c r="B41" s="492"/>
      <c r="C41" s="496"/>
      <c r="D41" s="499"/>
      <c r="E41" s="155" t="s">
        <v>441</v>
      </c>
      <c r="F41" s="159">
        <v>0</v>
      </c>
      <c r="G41" s="159">
        <v>0</v>
      </c>
      <c r="H41" s="159">
        <v>0</v>
      </c>
      <c r="I41" s="160">
        <v>0</v>
      </c>
      <c r="J41" s="160">
        <v>0</v>
      </c>
      <c r="K41" s="160">
        <v>0</v>
      </c>
      <c r="L41" s="159">
        <v>0</v>
      </c>
      <c r="M41" s="159">
        <v>0</v>
      </c>
      <c r="N41" s="159">
        <v>0</v>
      </c>
    </row>
    <row r="42" spans="2:14" s="153" customFormat="1" x14ac:dyDescent="0.2">
      <c r="B42" s="492"/>
      <c r="C42" s="496"/>
      <c r="D42" s="500"/>
      <c r="E42" s="156" t="s">
        <v>442</v>
      </c>
      <c r="F42" s="159">
        <v>0</v>
      </c>
      <c r="G42" s="159">
        <v>0</v>
      </c>
      <c r="H42" s="159">
        <v>0</v>
      </c>
      <c r="I42" s="160">
        <v>0</v>
      </c>
      <c r="J42" s="160">
        <v>0</v>
      </c>
      <c r="K42" s="160">
        <v>0</v>
      </c>
      <c r="L42" s="159">
        <v>0</v>
      </c>
      <c r="M42" s="159">
        <v>0</v>
      </c>
      <c r="N42" s="159">
        <v>0</v>
      </c>
    </row>
    <row r="43" spans="2:14" s="153" customFormat="1" x14ac:dyDescent="0.2">
      <c r="B43" s="492"/>
      <c r="C43" s="496"/>
      <c r="D43" s="501">
        <v>45162</v>
      </c>
      <c r="E43" s="154" t="s">
        <v>440</v>
      </c>
      <c r="F43" s="160">
        <v>0</v>
      </c>
      <c r="G43" s="160">
        <v>0</v>
      </c>
      <c r="H43" s="160">
        <v>0</v>
      </c>
      <c r="I43" s="159">
        <v>0</v>
      </c>
      <c r="J43" s="159">
        <v>0</v>
      </c>
      <c r="K43" s="159">
        <v>0</v>
      </c>
      <c r="L43" s="160">
        <v>0</v>
      </c>
      <c r="M43" s="160">
        <v>0</v>
      </c>
      <c r="N43" s="160">
        <v>0</v>
      </c>
    </row>
    <row r="44" spans="2:14" s="153" customFormat="1" x14ac:dyDescent="0.2">
      <c r="B44" s="492"/>
      <c r="C44" s="496"/>
      <c r="D44" s="502"/>
      <c r="E44" s="155" t="s">
        <v>441</v>
      </c>
      <c r="F44" s="160">
        <v>0</v>
      </c>
      <c r="G44" s="160">
        <v>0</v>
      </c>
      <c r="H44" s="160">
        <v>0</v>
      </c>
      <c r="I44" s="159">
        <v>0</v>
      </c>
      <c r="J44" s="159">
        <v>0</v>
      </c>
      <c r="K44" s="159">
        <v>0</v>
      </c>
      <c r="L44" s="160">
        <v>0</v>
      </c>
      <c r="M44" s="160">
        <v>0</v>
      </c>
      <c r="N44" s="160">
        <v>0</v>
      </c>
    </row>
    <row r="45" spans="2:14" s="153" customFormat="1" x14ac:dyDescent="0.2">
      <c r="B45" s="493"/>
      <c r="C45" s="497"/>
      <c r="D45" s="503"/>
      <c r="E45" s="156" t="s">
        <v>442</v>
      </c>
      <c r="F45" s="160">
        <v>0</v>
      </c>
      <c r="G45" s="160">
        <v>0</v>
      </c>
      <c r="H45" s="160">
        <v>0</v>
      </c>
      <c r="I45" s="159">
        <v>0</v>
      </c>
      <c r="J45" s="159">
        <v>0</v>
      </c>
      <c r="K45" s="159">
        <v>0</v>
      </c>
      <c r="L45" s="160">
        <v>0</v>
      </c>
      <c r="M45" s="160">
        <v>0</v>
      </c>
      <c r="N45" s="160">
        <v>0</v>
      </c>
    </row>
    <row r="46" spans="2:14" s="153" customFormat="1" ht="12.75" customHeight="1" x14ac:dyDescent="0.2">
      <c r="B46" s="491" t="s">
        <v>568</v>
      </c>
      <c r="C46" s="495" t="s">
        <v>545</v>
      </c>
      <c r="D46" s="498">
        <v>44599</v>
      </c>
      <c r="E46" s="154" t="s">
        <v>440</v>
      </c>
      <c r="F46" s="159">
        <v>0</v>
      </c>
      <c r="G46" s="159">
        <v>57.6</v>
      </c>
      <c r="H46" s="159">
        <v>369.6</v>
      </c>
      <c r="I46" s="160">
        <v>67.199999999999989</v>
      </c>
      <c r="J46" s="160">
        <v>0</v>
      </c>
      <c r="K46" s="160">
        <v>0</v>
      </c>
      <c r="L46" s="159">
        <v>0</v>
      </c>
      <c r="M46" s="159">
        <v>0</v>
      </c>
      <c r="N46" s="159">
        <v>0</v>
      </c>
    </row>
    <row r="47" spans="2:14" s="153" customFormat="1" x14ac:dyDescent="0.2">
      <c r="B47" s="492"/>
      <c r="C47" s="496"/>
      <c r="D47" s="499"/>
      <c r="E47" s="155" t="s">
        <v>441</v>
      </c>
      <c r="F47" s="159">
        <v>408</v>
      </c>
      <c r="G47" s="159">
        <v>672</v>
      </c>
      <c r="H47" s="159">
        <v>384</v>
      </c>
      <c r="I47" s="160">
        <v>353.59999999999997</v>
      </c>
      <c r="J47" s="160">
        <v>772.80000000000007</v>
      </c>
      <c r="K47" s="160">
        <v>0</v>
      </c>
      <c r="L47" s="159">
        <v>699.19999999999993</v>
      </c>
      <c r="M47" s="159">
        <v>460.8</v>
      </c>
      <c r="N47" s="159">
        <v>640</v>
      </c>
    </row>
    <row r="48" spans="2:14" s="153" customFormat="1" x14ac:dyDescent="0.2">
      <c r="B48" s="492"/>
      <c r="C48" s="496"/>
      <c r="D48" s="500"/>
      <c r="E48" s="156" t="s">
        <v>442</v>
      </c>
      <c r="F48" s="159">
        <v>915.2</v>
      </c>
      <c r="G48" s="159">
        <v>1041.6000000000001</v>
      </c>
      <c r="H48" s="159">
        <v>638.4</v>
      </c>
      <c r="I48" s="160">
        <v>1120</v>
      </c>
      <c r="J48" s="160">
        <v>1184</v>
      </c>
      <c r="K48" s="160">
        <v>1056</v>
      </c>
      <c r="L48" s="159">
        <v>699.19999999999993</v>
      </c>
      <c r="M48" s="159">
        <v>281.60000000000002</v>
      </c>
      <c r="N48" s="159">
        <v>256</v>
      </c>
    </row>
    <row r="49" spans="2:14" s="153" customFormat="1" x14ac:dyDescent="0.2">
      <c r="B49" s="492"/>
      <c r="C49" s="496"/>
      <c r="D49" s="501">
        <v>45162</v>
      </c>
      <c r="E49" s="154" t="s">
        <v>440</v>
      </c>
      <c r="F49" s="160">
        <v>153.60000000000002</v>
      </c>
      <c r="G49" s="160">
        <v>120</v>
      </c>
      <c r="H49" s="160">
        <v>0</v>
      </c>
      <c r="I49" s="159">
        <v>70.400000000000006</v>
      </c>
      <c r="J49" s="159">
        <v>0</v>
      </c>
      <c r="K49" s="159">
        <v>0</v>
      </c>
      <c r="L49" s="159">
        <v>0</v>
      </c>
      <c r="M49" s="159">
        <v>0</v>
      </c>
      <c r="N49" s="159">
        <v>0</v>
      </c>
    </row>
    <row r="50" spans="2:14" s="153" customFormat="1" x14ac:dyDescent="0.2">
      <c r="B50" s="492"/>
      <c r="C50" s="496"/>
      <c r="D50" s="502"/>
      <c r="E50" s="155" t="s">
        <v>441</v>
      </c>
      <c r="F50" s="160">
        <v>404.79999999999995</v>
      </c>
      <c r="G50" s="160">
        <v>563.20000000000005</v>
      </c>
      <c r="H50" s="160">
        <v>515.19999999999993</v>
      </c>
      <c r="I50" s="159">
        <v>302.40000000000003</v>
      </c>
      <c r="J50" s="159">
        <v>201.6</v>
      </c>
      <c r="K50" s="159">
        <v>832</v>
      </c>
      <c r="L50" s="160">
        <v>672</v>
      </c>
      <c r="M50" s="160">
        <v>528</v>
      </c>
      <c r="N50" s="160">
        <v>504</v>
      </c>
    </row>
    <row r="51" spans="2:14" s="153" customFormat="1" x14ac:dyDescent="0.2">
      <c r="B51" s="493"/>
      <c r="C51" s="497"/>
      <c r="D51" s="503"/>
      <c r="E51" s="156" t="s">
        <v>442</v>
      </c>
      <c r="F51" s="160">
        <v>2496</v>
      </c>
      <c r="G51" s="160">
        <v>1267.1999999999998</v>
      </c>
      <c r="H51" s="160">
        <v>1344</v>
      </c>
      <c r="I51" s="159">
        <v>881.6</v>
      </c>
      <c r="J51" s="159">
        <v>1206.3999999999999</v>
      </c>
      <c r="K51" s="159">
        <v>1857.6000000000001</v>
      </c>
      <c r="L51" s="160">
        <v>1228.8000000000002</v>
      </c>
      <c r="M51" s="160">
        <v>1580.8</v>
      </c>
      <c r="N51" s="160">
        <v>1382.3999999999999</v>
      </c>
    </row>
    <row r="52" spans="2:14" s="153" customFormat="1" ht="12.75" customHeight="1" x14ac:dyDescent="0.2">
      <c r="B52" s="491" t="s">
        <v>569</v>
      </c>
      <c r="C52" s="495" t="s">
        <v>546</v>
      </c>
      <c r="D52" s="498">
        <v>44964</v>
      </c>
      <c r="E52" s="154" t="s">
        <v>440</v>
      </c>
      <c r="F52" s="159">
        <v>0</v>
      </c>
      <c r="G52" s="159">
        <v>64</v>
      </c>
      <c r="H52" s="159">
        <v>176</v>
      </c>
      <c r="I52" s="160">
        <v>96</v>
      </c>
      <c r="J52" s="160">
        <v>0</v>
      </c>
      <c r="K52" s="160">
        <v>0</v>
      </c>
      <c r="L52" s="160">
        <v>0</v>
      </c>
      <c r="M52" s="160">
        <v>0</v>
      </c>
      <c r="N52" s="160">
        <v>0</v>
      </c>
    </row>
    <row r="53" spans="2:14" s="153" customFormat="1" x14ac:dyDescent="0.2">
      <c r="B53" s="492"/>
      <c r="C53" s="496"/>
      <c r="D53" s="499"/>
      <c r="E53" s="155" t="s">
        <v>441</v>
      </c>
      <c r="F53" s="159">
        <v>240</v>
      </c>
      <c r="G53" s="159">
        <v>336</v>
      </c>
      <c r="H53" s="159">
        <v>256</v>
      </c>
      <c r="I53" s="160">
        <v>208</v>
      </c>
      <c r="J53" s="160">
        <v>368</v>
      </c>
      <c r="K53" s="160">
        <v>0</v>
      </c>
      <c r="L53" s="159">
        <v>368</v>
      </c>
      <c r="M53" s="159">
        <v>256</v>
      </c>
      <c r="N53" s="159">
        <v>320</v>
      </c>
    </row>
    <row r="54" spans="2:14" s="153" customFormat="1" x14ac:dyDescent="0.2">
      <c r="B54" s="492"/>
      <c r="C54" s="496"/>
      <c r="D54" s="500"/>
      <c r="E54" s="156" t="s">
        <v>442</v>
      </c>
      <c r="F54" s="159">
        <v>416</v>
      </c>
      <c r="G54" s="159">
        <v>496</v>
      </c>
      <c r="H54" s="159">
        <v>336</v>
      </c>
      <c r="I54" s="160">
        <v>560</v>
      </c>
      <c r="J54" s="160">
        <v>592</v>
      </c>
      <c r="K54" s="160">
        <v>480</v>
      </c>
      <c r="L54" s="159">
        <v>368</v>
      </c>
      <c r="M54" s="159">
        <v>176</v>
      </c>
      <c r="N54" s="159">
        <v>128</v>
      </c>
    </row>
    <row r="55" spans="2:14" s="153" customFormat="1" x14ac:dyDescent="0.2">
      <c r="B55" s="492"/>
      <c r="C55" s="496"/>
      <c r="D55" s="501">
        <v>45162</v>
      </c>
      <c r="E55" s="154" t="s">
        <v>440</v>
      </c>
      <c r="F55" s="160">
        <v>96</v>
      </c>
      <c r="G55" s="160">
        <v>80</v>
      </c>
      <c r="H55" s="160">
        <v>0</v>
      </c>
      <c r="I55" s="159">
        <v>64</v>
      </c>
      <c r="J55" s="159">
        <v>0</v>
      </c>
      <c r="K55" s="159">
        <v>0</v>
      </c>
      <c r="L55" s="160">
        <v>0</v>
      </c>
      <c r="M55" s="160">
        <v>0</v>
      </c>
      <c r="N55" s="160">
        <v>0</v>
      </c>
    </row>
    <row r="56" spans="2:14" s="153" customFormat="1" x14ac:dyDescent="0.2">
      <c r="B56" s="492"/>
      <c r="C56" s="496"/>
      <c r="D56" s="502"/>
      <c r="E56" s="155" t="s">
        <v>441</v>
      </c>
      <c r="F56" s="160">
        <v>209.12547528517109</v>
      </c>
      <c r="G56" s="160">
        <v>304.18250950570342</v>
      </c>
      <c r="H56" s="160">
        <v>266.1596958174905</v>
      </c>
      <c r="I56" s="159">
        <v>171.10266159695817</v>
      </c>
      <c r="J56" s="159">
        <v>133.07984790874525</v>
      </c>
      <c r="K56" s="159">
        <v>380.22813688212926</v>
      </c>
      <c r="L56" s="160">
        <v>380.22813688212926</v>
      </c>
      <c r="M56" s="160">
        <v>285.17110266159693</v>
      </c>
      <c r="N56" s="160">
        <v>285.17110266159693</v>
      </c>
    </row>
    <row r="57" spans="2:14" s="153" customFormat="1" x14ac:dyDescent="0.2">
      <c r="B57" s="493"/>
      <c r="C57" s="497"/>
      <c r="D57" s="503"/>
      <c r="E57" s="156" t="s">
        <v>442</v>
      </c>
      <c r="F57" s="160">
        <v>832</v>
      </c>
      <c r="G57" s="160">
        <v>384</v>
      </c>
      <c r="H57" s="160">
        <v>448</v>
      </c>
      <c r="I57" s="159">
        <v>304</v>
      </c>
      <c r="J57" s="159">
        <v>416</v>
      </c>
      <c r="K57" s="159">
        <v>688</v>
      </c>
      <c r="L57" s="160">
        <v>384</v>
      </c>
      <c r="M57" s="160">
        <v>608</v>
      </c>
      <c r="N57" s="160">
        <v>576</v>
      </c>
    </row>
    <row r="58" spans="2:14" s="153" customFormat="1" x14ac:dyDescent="0.2"/>
    <row r="59" spans="2:14" s="153" customFormat="1" x14ac:dyDescent="0.2"/>
    <row r="60" spans="2:14" s="153" customFormat="1" x14ac:dyDescent="0.2"/>
    <row r="61" spans="2:14" s="153" customFormat="1" x14ac:dyDescent="0.2"/>
    <row r="62" spans="2:14" s="153" customFormat="1" ht="12.75" customHeight="1" x14ac:dyDescent="0.2">
      <c r="B62" s="504" t="s">
        <v>576</v>
      </c>
      <c r="C62" s="505"/>
      <c r="D62" s="506"/>
      <c r="E62" s="354" t="s">
        <v>574</v>
      </c>
      <c r="F62" s="355"/>
    </row>
    <row r="63" spans="2:14" s="153" customFormat="1" x14ac:dyDescent="0.2">
      <c r="B63" s="507"/>
      <c r="C63" s="508"/>
      <c r="D63" s="509"/>
      <c r="E63" s="186">
        <v>44964</v>
      </c>
      <c r="F63" s="187">
        <v>45162</v>
      </c>
    </row>
    <row r="64" spans="2:14" s="153" customFormat="1" x14ac:dyDescent="0.2">
      <c r="B64" s="510" t="s">
        <v>570</v>
      </c>
      <c r="C64" s="511"/>
      <c r="D64" s="188" t="s">
        <v>368</v>
      </c>
      <c r="E64" s="160">
        <v>8</v>
      </c>
      <c r="F64" s="159">
        <v>14.5</v>
      </c>
    </row>
    <row r="65" spans="2:6" s="153" customFormat="1" ht="27.75" customHeight="1" x14ac:dyDescent="0.2">
      <c r="B65" s="510" t="s">
        <v>575</v>
      </c>
      <c r="C65" s="511"/>
      <c r="D65" s="188" t="s">
        <v>545</v>
      </c>
      <c r="E65" s="160">
        <v>231.1</v>
      </c>
      <c r="F65" s="159">
        <v>270.2</v>
      </c>
    </row>
    <row r="66" spans="2:6" s="153" customFormat="1" ht="27" customHeight="1" x14ac:dyDescent="0.2">
      <c r="B66" s="510" t="s">
        <v>577</v>
      </c>
      <c r="C66" s="511"/>
      <c r="D66" s="188" t="s">
        <v>572</v>
      </c>
      <c r="E66" s="160">
        <v>447.29</v>
      </c>
      <c r="F66" s="159">
        <v>670.8</v>
      </c>
    </row>
    <row r="67" spans="2:6" s="153" customFormat="1" ht="25.5" customHeight="1" x14ac:dyDescent="0.2">
      <c r="B67" s="510" t="s">
        <v>571</v>
      </c>
      <c r="C67" s="511"/>
      <c r="D67" s="188" t="s">
        <v>573</v>
      </c>
      <c r="E67" s="160"/>
      <c r="F67" s="159"/>
    </row>
    <row r="68" spans="2:6" s="153" customFormat="1" x14ac:dyDescent="0.2"/>
    <row r="69" spans="2:6" s="153" customFormat="1" x14ac:dyDescent="0.2"/>
    <row r="70" spans="2:6" s="153" customFormat="1" x14ac:dyDescent="0.2"/>
    <row r="71" spans="2:6" s="153" customFormat="1" x14ac:dyDescent="0.2"/>
    <row r="72" spans="2:6" s="153" customFormat="1" x14ac:dyDescent="0.2"/>
    <row r="73" spans="2:6" s="153" customFormat="1" x14ac:dyDescent="0.2"/>
    <row r="74" spans="2:6" s="153" customFormat="1" x14ac:dyDescent="0.2"/>
    <row r="75" spans="2:6" s="153" customFormat="1" x14ac:dyDescent="0.2"/>
    <row r="76" spans="2:6" s="153" customFormat="1" x14ac:dyDescent="0.2"/>
    <row r="77" spans="2:6" s="153" customFormat="1" x14ac:dyDescent="0.2"/>
    <row r="78" spans="2:6" s="153" customFormat="1" x14ac:dyDescent="0.2"/>
    <row r="79" spans="2:6" s="153" customFormat="1" x14ac:dyDescent="0.2"/>
    <row r="80" spans="2:6" s="153" customFormat="1" x14ac:dyDescent="0.2"/>
    <row r="81" s="153" customFormat="1" x14ac:dyDescent="0.2"/>
  </sheetData>
  <sheetProtection algorithmName="SHA-512" hashValue="EVaTFpUBoy3m7TdEZJJUen7jT20W5ndkFDQopkj9bCubZ7XCWv7eZzxPZV7slqDYx2KQGzq5DX0+dv7qRqIMEQ==" saltValue="9ctLYVKw47r9tFppfpCkzw==" spinCount="100000" sheet="1" objects="1" scenarios="1"/>
  <mergeCells count="47">
    <mergeCell ref="E62:F62"/>
    <mergeCell ref="B64:C64"/>
    <mergeCell ref="B65:C65"/>
    <mergeCell ref="B66:C66"/>
    <mergeCell ref="B67:C67"/>
    <mergeCell ref="B52:B57"/>
    <mergeCell ref="C52:C57"/>
    <mergeCell ref="D52:D54"/>
    <mergeCell ref="D55:D57"/>
    <mergeCell ref="B62:D63"/>
    <mergeCell ref="B40:B45"/>
    <mergeCell ref="C40:C45"/>
    <mergeCell ref="D40:D42"/>
    <mergeCell ref="D43:D45"/>
    <mergeCell ref="B46:B51"/>
    <mergeCell ref="C46:C51"/>
    <mergeCell ref="D46:D48"/>
    <mergeCell ref="D49:D51"/>
    <mergeCell ref="B28:B33"/>
    <mergeCell ref="C28:C33"/>
    <mergeCell ref="D28:D30"/>
    <mergeCell ref="D31:D33"/>
    <mergeCell ref="B34:B39"/>
    <mergeCell ref="C34:C39"/>
    <mergeCell ref="D34:D36"/>
    <mergeCell ref="D37:D39"/>
    <mergeCell ref="B26:B27"/>
    <mergeCell ref="C26:C27"/>
    <mergeCell ref="D26:D27"/>
    <mergeCell ref="E26:E27"/>
    <mergeCell ref="B14:B15"/>
    <mergeCell ref="C14:C15"/>
    <mergeCell ref="D14:D15"/>
    <mergeCell ref="E14:E15"/>
    <mergeCell ref="D16:D19"/>
    <mergeCell ref="D20:D23"/>
    <mergeCell ref="B16:B23"/>
    <mergeCell ref="C16:C23"/>
    <mergeCell ref="L26:N26"/>
    <mergeCell ref="F14:H14"/>
    <mergeCell ref="I14:K14"/>
    <mergeCell ref="L14:N14"/>
    <mergeCell ref="F15:H15"/>
    <mergeCell ref="I15:K15"/>
    <mergeCell ref="L15:N15"/>
    <mergeCell ref="F26:H26"/>
    <mergeCell ref="I26:K26"/>
  </mergeCells>
  <printOptions horizontalCentered="1" verticalCentered="1"/>
  <pageMargins left="0.70866141732283472" right="0.70866141732283472" top="0.74803149606299213" bottom="0.74803149606299213" header="0.31496062992125984" footer="0.31496062992125984"/>
  <pageSetup paperSize="8"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3:P977"/>
  <sheetViews>
    <sheetView zoomScaleNormal="100" workbookViewId="0">
      <selection activeCell="D19" sqref="D19"/>
    </sheetView>
  </sheetViews>
  <sheetFormatPr baseColWidth="10" defaultColWidth="9.140625" defaultRowHeight="12.75" x14ac:dyDescent="0.2"/>
  <cols>
    <col min="1" max="1" width="10.7109375" style="7" customWidth="1"/>
    <col min="2" max="2" width="28.7109375" style="38" customWidth="1"/>
    <col min="3" max="3" width="16.42578125" style="38" customWidth="1"/>
    <col min="4" max="4" width="200.140625" style="38" customWidth="1"/>
    <col min="5" max="1025" width="10.7109375" style="7" customWidth="1"/>
    <col min="1026" max="16384" width="9.140625" style="7"/>
  </cols>
  <sheetData>
    <row r="3" spans="2:16" ht="13.5" thickBot="1" x14ac:dyDescent="0.25"/>
    <row r="4" spans="2:16" s="291" customFormat="1" ht="13.5" thickBot="1" x14ac:dyDescent="0.25">
      <c r="B4" s="67" t="s">
        <v>7</v>
      </c>
      <c r="C4" s="68" t="str">
        <f>PVC!$C$4</f>
        <v xml:space="preserve">Conducción de desagüe de Igueste de San Andrés </v>
      </c>
      <c r="D4" s="296"/>
      <c r="E4" s="290"/>
    </row>
    <row r="5" spans="2:16" s="291" customFormat="1" ht="13.5" thickBot="1" x14ac:dyDescent="0.25">
      <c r="B5" s="67" t="s">
        <v>8</v>
      </c>
      <c r="C5" s="68" t="str">
        <f>PVC!$C$5</f>
        <v xml:space="preserve">Ayuntamiento de Santa Cruz de Tenerife </v>
      </c>
      <c r="D5" s="296"/>
      <c r="E5" s="290"/>
    </row>
    <row r="6" spans="2:16" s="293" customFormat="1" ht="13.5" thickBot="1" x14ac:dyDescent="0.25">
      <c r="B6" s="67" t="s">
        <v>324</v>
      </c>
      <c r="C6" s="68" t="str">
        <f>PVC!$C$6</f>
        <v>VM-172-TF</v>
      </c>
    </row>
    <row r="7" spans="2:16" s="291" customFormat="1" ht="13.5" thickBot="1" x14ac:dyDescent="0.25">
      <c r="B7" s="67" t="s">
        <v>9</v>
      </c>
      <c r="C7" s="68" t="str">
        <f>PVC!$C$7</f>
        <v xml:space="preserve">38.4.38.0168 </v>
      </c>
      <c r="D7" s="296"/>
      <c r="E7" s="290"/>
    </row>
    <row r="8" spans="2:16" s="291" customFormat="1" x14ac:dyDescent="0.2">
      <c r="B8" s="67" t="s">
        <v>11</v>
      </c>
      <c r="C8" s="68" t="str">
        <f>PVC!$C$8</f>
        <v xml:space="preserve">ARU pretratadas en la ETAR de Igueste de San Andrés </v>
      </c>
      <c r="D8" s="297"/>
      <c r="E8" s="292"/>
      <c r="F8" s="292"/>
      <c r="G8" s="292"/>
      <c r="H8" s="292"/>
      <c r="I8" s="292"/>
      <c r="J8" s="292"/>
      <c r="K8" s="292"/>
      <c r="L8" s="292"/>
      <c r="M8" s="292"/>
      <c r="N8" s="292"/>
      <c r="O8" s="292"/>
      <c r="P8" s="292"/>
    </row>
    <row r="9" spans="2:16" x14ac:dyDescent="0.2">
      <c r="B9" s="298"/>
      <c r="C9" s="7"/>
      <c r="D9" s="294"/>
      <c r="E9" s="294"/>
      <c r="F9" s="294"/>
      <c r="G9" s="294"/>
      <c r="H9" s="294"/>
      <c r="I9" s="294"/>
      <c r="J9" s="294"/>
      <c r="K9" s="294"/>
    </row>
    <row r="10" spans="2:16" x14ac:dyDescent="0.2">
      <c r="B10" s="298"/>
      <c r="C10" s="299"/>
      <c r="D10" s="294"/>
      <c r="E10" s="294"/>
      <c r="F10" s="294"/>
      <c r="G10" s="294"/>
      <c r="H10" s="294"/>
      <c r="I10" s="294"/>
      <c r="J10" s="294"/>
      <c r="K10" s="294"/>
    </row>
    <row r="11" spans="2:16" ht="21" x14ac:dyDescent="0.35">
      <c r="B11" s="40" t="s">
        <v>10</v>
      </c>
      <c r="C11" s="41" t="s">
        <v>26</v>
      </c>
      <c r="D11" s="41" t="s">
        <v>317</v>
      </c>
      <c r="E11" s="294"/>
    </row>
    <row r="12" spans="2:16" ht="15" x14ac:dyDescent="0.25">
      <c r="B12" s="38">
        <v>2023</v>
      </c>
      <c r="C12" s="307">
        <v>45273</v>
      </c>
      <c r="D12" s="308" t="s">
        <v>688</v>
      </c>
    </row>
    <row r="13" spans="2:16" x14ac:dyDescent="0.2">
      <c r="C13" s="307"/>
    </row>
    <row r="15" spans="2:16" x14ac:dyDescent="0.2">
      <c r="B15" s="291"/>
    </row>
    <row r="19" spans="2:3" x14ac:dyDescent="0.2">
      <c r="B19" s="7"/>
      <c r="C19" s="7"/>
    </row>
    <row r="20" spans="2:3" x14ac:dyDescent="0.2">
      <c r="B20" s="7"/>
      <c r="C20" s="7"/>
    </row>
    <row r="21" spans="2:3" x14ac:dyDescent="0.2">
      <c r="B21" s="7"/>
      <c r="C21" s="7"/>
    </row>
    <row r="22" spans="2:3" x14ac:dyDescent="0.2">
      <c r="B22" s="7"/>
      <c r="C22" s="7"/>
    </row>
    <row r="23" spans="2:3" x14ac:dyDescent="0.2">
      <c r="B23" s="7"/>
      <c r="C23" s="7"/>
    </row>
    <row r="24" spans="2:3" x14ac:dyDescent="0.2">
      <c r="B24" s="7"/>
      <c r="C24" s="7"/>
    </row>
    <row r="25" spans="2:3" x14ac:dyDescent="0.2">
      <c r="B25" s="7"/>
      <c r="C25" s="7"/>
    </row>
    <row r="26" spans="2:3" x14ac:dyDescent="0.2">
      <c r="B26" s="7"/>
      <c r="C26" s="7"/>
    </row>
    <row r="27" spans="2:3" x14ac:dyDescent="0.2">
      <c r="B27" s="7"/>
      <c r="C27" s="7"/>
    </row>
    <row r="28" spans="2:3" x14ac:dyDescent="0.2">
      <c r="B28" s="7"/>
      <c r="C28" s="7"/>
    </row>
    <row r="29" spans="2:3" x14ac:dyDescent="0.2">
      <c r="B29" s="7"/>
      <c r="C29" s="7"/>
    </row>
    <row r="30" spans="2:3" x14ac:dyDescent="0.2">
      <c r="B30" s="7"/>
      <c r="C30" s="7"/>
    </row>
    <row r="31" spans="2:3" x14ac:dyDescent="0.2">
      <c r="B31" s="7"/>
      <c r="C31" s="7"/>
    </row>
    <row r="32" spans="2:3" x14ac:dyDescent="0.2">
      <c r="B32" s="7"/>
      <c r="C32" s="7"/>
    </row>
    <row r="33" spans="2:3" x14ac:dyDescent="0.2">
      <c r="B33" s="7"/>
      <c r="C33" s="7"/>
    </row>
    <row r="34" spans="2:3" x14ac:dyDescent="0.2">
      <c r="B34" s="7"/>
      <c r="C34" s="7"/>
    </row>
    <row r="35" spans="2:3" x14ac:dyDescent="0.2">
      <c r="B35" s="7"/>
      <c r="C35" s="7"/>
    </row>
    <row r="36" spans="2:3" x14ac:dyDescent="0.2">
      <c r="B36" s="7"/>
      <c r="C36" s="7"/>
    </row>
    <row r="37" spans="2:3" x14ac:dyDescent="0.2">
      <c r="B37" s="7"/>
      <c r="C37" s="7"/>
    </row>
    <row r="38" spans="2:3" x14ac:dyDescent="0.2">
      <c r="B38" s="7"/>
      <c r="C38" s="7"/>
    </row>
    <row r="39" spans="2:3" x14ac:dyDescent="0.2">
      <c r="B39" s="7"/>
      <c r="C39" s="7"/>
    </row>
    <row r="40" spans="2:3" x14ac:dyDescent="0.2">
      <c r="B40" s="7"/>
      <c r="C40" s="7"/>
    </row>
    <row r="41" spans="2:3" x14ac:dyDescent="0.2">
      <c r="B41" s="7"/>
      <c r="C41" s="7"/>
    </row>
    <row r="42" spans="2:3" x14ac:dyDescent="0.2">
      <c r="B42" s="7"/>
      <c r="C42" s="7"/>
    </row>
    <row r="43" spans="2:3" x14ac:dyDescent="0.2">
      <c r="B43" s="7"/>
      <c r="C43" s="7"/>
    </row>
    <row r="44" spans="2:3" x14ac:dyDescent="0.2">
      <c r="B44" s="7"/>
      <c r="C44" s="7"/>
    </row>
    <row r="45" spans="2:3" x14ac:dyDescent="0.2">
      <c r="B45" s="7"/>
      <c r="C45" s="7"/>
    </row>
    <row r="46" spans="2:3" x14ac:dyDescent="0.2">
      <c r="B46" s="7"/>
      <c r="C46" s="7"/>
    </row>
    <row r="47" spans="2:3" x14ac:dyDescent="0.2">
      <c r="B47" s="7"/>
      <c r="C47" s="7"/>
    </row>
    <row r="48" spans="2:3" x14ac:dyDescent="0.2">
      <c r="B48" s="7"/>
      <c r="C48" s="7"/>
    </row>
    <row r="49" spans="2:3" x14ac:dyDescent="0.2">
      <c r="B49" s="7"/>
      <c r="C49" s="7"/>
    </row>
    <row r="50" spans="2:3" x14ac:dyDescent="0.2">
      <c r="B50" s="7"/>
      <c r="C50" s="7"/>
    </row>
    <row r="51" spans="2:3" x14ac:dyDescent="0.2">
      <c r="B51" s="7"/>
      <c r="C51" s="7"/>
    </row>
    <row r="52" spans="2:3" x14ac:dyDescent="0.2">
      <c r="B52" s="7"/>
      <c r="C52" s="7"/>
    </row>
    <row r="53" spans="2:3" x14ac:dyDescent="0.2">
      <c r="B53" s="7"/>
      <c r="C53" s="7"/>
    </row>
    <row r="54" spans="2:3" x14ac:dyDescent="0.2">
      <c r="B54" s="7"/>
      <c r="C54" s="7"/>
    </row>
    <row r="55" spans="2:3" x14ac:dyDescent="0.2">
      <c r="B55" s="7"/>
      <c r="C55" s="7"/>
    </row>
    <row r="56" spans="2:3" x14ac:dyDescent="0.2">
      <c r="B56" s="7"/>
      <c r="C56" s="7"/>
    </row>
    <row r="57" spans="2:3" x14ac:dyDescent="0.2">
      <c r="B57" s="7"/>
      <c r="C57" s="7"/>
    </row>
    <row r="58" spans="2:3" x14ac:dyDescent="0.2">
      <c r="B58" s="7"/>
      <c r="C58" s="7"/>
    </row>
    <row r="59" spans="2:3" x14ac:dyDescent="0.2">
      <c r="B59" s="7"/>
      <c r="C59" s="7"/>
    </row>
    <row r="60" spans="2:3" x14ac:dyDescent="0.2">
      <c r="B60" s="7"/>
      <c r="C60" s="7"/>
    </row>
    <row r="61" spans="2:3" x14ac:dyDescent="0.2">
      <c r="B61" s="7"/>
      <c r="C61" s="7"/>
    </row>
    <row r="62" spans="2:3" x14ac:dyDescent="0.2">
      <c r="B62" s="7"/>
      <c r="C62" s="7"/>
    </row>
    <row r="63" spans="2:3" x14ac:dyDescent="0.2">
      <c r="B63" s="7"/>
      <c r="C63" s="7"/>
    </row>
    <row r="64" spans="2:3" x14ac:dyDescent="0.2">
      <c r="B64" s="7"/>
      <c r="C64" s="7"/>
    </row>
    <row r="65" spans="2:3" x14ac:dyDescent="0.2">
      <c r="B65" s="7"/>
      <c r="C65" s="7"/>
    </row>
    <row r="66" spans="2:3" x14ac:dyDescent="0.2">
      <c r="B66" s="7"/>
      <c r="C66" s="7"/>
    </row>
    <row r="67" spans="2:3" x14ac:dyDescent="0.2">
      <c r="B67" s="7"/>
      <c r="C67" s="7"/>
    </row>
    <row r="68" spans="2:3" x14ac:dyDescent="0.2">
      <c r="B68" s="7"/>
      <c r="C68" s="7"/>
    </row>
    <row r="69" spans="2:3" x14ac:dyDescent="0.2">
      <c r="B69" s="7"/>
      <c r="C69" s="7"/>
    </row>
    <row r="70" spans="2:3" x14ac:dyDescent="0.2">
      <c r="B70" s="7"/>
      <c r="C70" s="7"/>
    </row>
    <row r="71" spans="2:3" x14ac:dyDescent="0.2">
      <c r="B71" s="7"/>
      <c r="C71" s="7"/>
    </row>
    <row r="72" spans="2:3" x14ac:dyDescent="0.2">
      <c r="B72" s="7"/>
      <c r="C72" s="7"/>
    </row>
    <row r="73" spans="2:3" x14ac:dyDescent="0.2">
      <c r="B73" s="7"/>
      <c r="C73" s="7"/>
    </row>
    <row r="74" spans="2:3" x14ac:dyDescent="0.2">
      <c r="B74" s="7"/>
      <c r="C74" s="7"/>
    </row>
    <row r="75" spans="2:3" x14ac:dyDescent="0.2">
      <c r="B75" s="7"/>
      <c r="C75" s="7"/>
    </row>
    <row r="76" spans="2:3" x14ac:dyDescent="0.2">
      <c r="B76" s="7"/>
      <c r="C76" s="7"/>
    </row>
    <row r="77" spans="2:3" x14ac:dyDescent="0.2">
      <c r="B77" s="7"/>
      <c r="C77" s="7"/>
    </row>
    <row r="78" spans="2:3" x14ac:dyDescent="0.2">
      <c r="B78" s="7"/>
      <c r="C78" s="7"/>
    </row>
    <row r="79" spans="2:3" x14ac:dyDescent="0.2">
      <c r="B79" s="7"/>
      <c r="C79" s="7"/>
    </row>
    <row r="80" spans="2:3" x14ac:dyDescent="0.2">
      <c r="B80" s="7"/>
      <c r="C80" s="7"/>
    </row>
    <row r="81" spans="2:3" x14ac:dyDescent="0.2">
      <c r="B81" s="7"/>
      <c r="C81" s="7"/>
    </row>
    <row r="82" spans="2:3" x14ac:dyDescent="0.2">
      <c r="B82" s="7"/>
      <c r="C82" s="7"/>
    </row>
    <row r="83" spans="2:3" x14ac:dyDescent="0.2">
      <c r="B83" s="7"/>
      <c r="C83" s="7"/>
    </row>
    <row r="84" spans="2:3" x14ac:dyDescent="0.2">
      <c r="B84" s="7"/>
      <c r="C84" s="7"/>
    </row>
    <row r="85" spans="2:3" x14ac:dyDescent="0.2">
      <c r="B85" s="7"/>
      <c r="C85" s="7"/>
    </row>
    <row r="86" spans="2:3" x14ac:dyDescent="0.2">
      <c r="B86" s="7"/>
      <c r="C86" s="7"/>
    </row>
    <row r="87" spans="2:3" x14ac:dyDescent="0.2">
      <c r="B87" s="7"/>
      <c r="C87" s="7"/>
    </row>
    <row r="88" spans="2:3" x14ac:dyDescent="0.2">
      <c r="B88" s="7"/>
      <c r="C88" s="7"/>
    </row>
    <row r="89" spans="2:3" x14ac:dyDescent="0.2">
      <c r="B89" s="7"/>
      <c r="C89" s="7"/>
    </row>
    <row r="90" spans="2:3" x14ac:dyDescent="0.2">
      <c r="B90" s="7"/>
      <c r="C90" s="7"/>
    </row>
    <row r="91" spans="2:3" x14ac:dyDescent="0.2">
      <c r="B91" s="7"/>
      <c r="C91" s="7"/>
    </row>
    <row r="92" spans="2:3" x14ac:dyDescent="0.2">
      <c r="B92" s="7"/>
      <c r="C92" s="7"/>
    </row>
    <row r="93" spans="2:3" x14ac:dyDescent="0.2">
      <c r="B93" s="7"/>
      <c r="C93" s="7"/>
    </row>
    <row r="94" spans="2:3" x14ac:dyDescent="0.2">
      <c r="B94" s="7"/>
      <c r="C94" s="7"/>
    </row>
    <row r="95" spans="2:3" x14ac:dyDescent="0.2">
      <c r="B95" s="7"/>
      <c r="C95" s="7"/>
    </row>
    <row r="96" spans="2:3" x14ac:dyDescent="0.2">
      <c r="B96" s="7"/>
      <c r="C96" s="7"/>
    </row>
    <row r="97" spans="2:3" x14ac:dyDescent="0.2">
      <c r="B97" s="7"/>
      <c r="C97" s="7"/>
    </row>
    <row r="98" spans="2:3" x14ac:dyDescent="0.2">
      <c r="B98" s="7"/>
      <c r="C98" s="7"/>
    </row>
    <row r="99" spans="2:3" x14ac:dyDescent="0.2">
      <c r="B99" s="7"/>
      <c r="C99" s="7"/>
    </row>
    <row r="100" spans="2:3" x14ac:dyDescent="0.2">
      <c r="B100" s="7"/>
      <c r="C100" s="7"/>
    </row>
    <row r="101" spans="2:3" x14ac:dyDescent="0.2">
      <c r="B101" s="7"/>
      <c r="C101" s="7"/>
    </row>
    <row r="102" spans="2:3" x14ac:dyDescent="0.2">
      <c r="B102" s="7"/>
      <c r="C102" s="7"/>
    </row>
    <row r="103" spans="2:3" x14ac:dyDescent="0.2">
      <c r="B103" s="7"/>
      <c r="C103" s="7"/>
    </row>
    <row r="104" spans="2:3" x14ac:dyDescent="0.2">
      <c r="B104" s="7"/>
      <c r="C104" s="7"/>
    </row>
    <row r="105" spans="2:3" x14ac:dyDescent="0.2">
      <c r="B105" s="7"/>
      <c r="C105" s="7"/>
    </row>
    <row r="106" spans="2:3" x14ac:dyDescent="0.2">
      <c r="B106" s="7"/>
      <c r="C106" s="7"/>
    </row>
    <row r="107" spans="2:3" x14ac:dyDescent="0.2">
      <c r="B107" s="7"/>
      <c r="C107" s="7"/>
    </row>
    <row r="108" spans="2:3" x14ac:dyDescent="0.2">
      <c r="B108" s="7"/>
      <c r="C108" s="7"/>
    </row>
    <row r="109" spans="2:3" x14ac:dyDescent="0.2">
      <c r="B109" s="7"/>
      <c r="C109" s="7"/>
    </row>
    <row r="110" spans="2:3" x14ac:dyDescent="0.2">
      <c r="B110" s="7"/>
      <c r="C110" s="7"/>
    </row>
    <row r="111" spans="2:3" x14ac:dyDescent="0.2">
      <c r="B111" s="7"/>
      <c r="C111" s="7"/>
    </row>
    <row r="112" spans="2:3" x14ac:dyDescent="0.2">
      <c r="B112" s="7"/>
      <c r="C112" s="7"/>
    </row>
    <row r="113" spans="2:3" x14ac:dyDescent="0.2">
      <c r="B113" s="7"/>
      <c r="C113" s="7"/>
    </row>
    <row r="114" spans="2:3" x14ac:dyDescent="0.2">
      <c r="B114" s="7"/>
      <c r="C114" s="7"/>
    </row>
    <row r="115" spans="2:3" x14ac:dyDescent="0.2">
      <c r="B115" s="7"/>
      <c r="C115" s="7"/>
    </row>
    <row r="116" spans="2:3" x14ac:dyDescent="0.2">
      <c r="B116" s="7"/>
      <c r="C116" s="7"/>
    </row>
    <row r="117" spans="2:3" x14ac:dyDescent="0.2">
      <c r="B117" s="7"/>
      <c r="C117" s="7"/>
    </row>
    <row r="118" spans="2:3" x14ac:dyDescent="0.2">
      <c r="B118" s="7"/>
      <c r="C118" s="7"/>
    </row>
    <row r="119" spans="2:3" x14ac:dyDescent="0.2">
      <c r="B119" s="7"/>
      <c r="C119" s="7"/>
    </row>
    <row r="120" spans="2:3" x14ac:dyDescent="0.2">
      <c r="B120" s="7"/>
      <c r="C120" s="7"/>
    </row>
    <row r="121" spans="2:3" x14ac:dyDescent="0.2">
      <c r="B121" s="7"/>
      <c r="C121" s="7"/>
    </row>
    <row r="122" spans="2:3" x14ac:dyDescent="0.2">
      <c r="B122" s="7"/>
      <c r="C122" s="7"/>
    </row>
    <row r="123" spans="2:3" x14ac:dyDescent="0.2">
      <c r="B123" s="7"/>
      <c r="C123" s="7"/>
    </row>
    <row r="124" spans="2:3" x14ac:dyDescent="0.2">
      <c r="B124" s="7"/>
      <c r="C124" s="7"/>
    </row>
    <row r="125" spans="2:3" x14ac:dyDescent="0.2">
      <c r="B125" s="7"/>
      <c r="C125" s="7"/>
    </row>
    <row r="126" spans="2:3" x14ac:dyDescent="0.2">
      <c r="B126" s="7"/>
      <c r="C126" s="7"/>
    </row>
    <row r="127" spans="2:3" x14ac:dyDescent="0.2">
      <c r="B127" s="7"/>
      <c r="C127" s="7"/>
    </row>
    <row r="128" spans="2:3" x14ac:dyDescent="0.2">
      <c r="B128" s="7"/>
      <c r="C128" s="7"/>
    </row>
    <row r="129" spans="2:3" x14ac:dyDescent="0.2">
      <c r="B129" s="7"/>
      <c r="C129" s="7"/>
    </row>
    <row r="130" spans="2:3" x14ac:dyDescent="0.2">
      <c r="B130" s="7"/>
      <c r="C130" s="7"/>
    </row>
    <row r="131" spans="2:3" x14ac:dyDescent="0.2">
      <c r="B131" s="7"/>
      <c r="C131" s="7"/>
    </row>
    <row r="132" spans="2:3" x14ac:dyDescent="0.2">
      <c r="B132" s="7"/>
      <c r="C132" s="7"/>
    </row>
    <row r="133" spans="2:3" x14ac:dyDescent="0.2">
      <c r="B133" s="7"/>
      <c r="C133" s="7"/>
    </row>
    <row r="134" spans="2:3" x14ac:dyDescent="0.2">
      <c r="B134" s="7"/>
      <c r="C134" s="7"/>
    </row>
    <row r="135" spans="2:3" x14ac:dyDescent="0.2">
      <c r="B135" s="7"/>
      <c r="C135" s="7"/>
    </row>
    <row r="136" spans="2:3" x14ac:dyDescent="0.2">
      <c r="B136" s="7"/>
      <c r="C136" s="7"/>
    </row>
    <row r="137" spans="2:3" x14ac:dyDescent="0.2">
      <c r="B137" s="7"/>
      <c r="C137" s="7"/>
    </row>
    <row r="138" spans="2:3" x14ac:dyDescent="0.2">
      <c r="B138" s="7"/>
      <c r="C138" s="7"/>
    </row>
    <row r="139" spans="2:3" x14ac:dyDescent="0.2">
      <c r="B139" s="7"/>
      <c r="C139" s="7"/>
    </row>
    <row r="140" spans="2:3" x14ac:dyDescent="0.2">
      <c r="B140" s="7"/>
      <c r="C140" s="7"/>
    </row>
    <row r="141" spans="2:3" x14ac:dyDescent="0.2">
      <c r="B141" s="7"/>
      <c r="C141" s="7"/>
    </row>
    <row r="142" spans="2:3" x14ac:dyDescent="0.2">
      <c r="B142" s="7"/>
      <c r="C142" s="7"/>
    </row>
    <row r="143" spans="2:3" x14ac:dyDescent="0.2">
      <c r="B143" s="7"/>
      <c r="C143" s="7"/>
    </row>
    <row r="144" spans="2:3" x14ac:dyDescent="0.2">
      <c r="B144" s="7"/>
      <c r="C144" s="7"/>
    </row>
    <row r="145" spans="2:3" x14ac:dyDescent="0.2">
      <c r="B145" s="7"/>
      <c r="C145" s="7"/>
    </row>
    <row r="146" spans="2:3" x14ac:dyDescent="0.2">
      <c r="B146" s="7"/>
      <c r="C146" s="7"/>
    </row>
    <row r="147" spans="2:3" x14ac:dyDescent="0.2">
      <c r="B147" s="7"/>
      <c r="C147" s="7"/>
    </row>
    <row r="148" spans="2:3" x14ac:dyDescent="0.2">
      <c r="B148" s="7"/>
      <c r="C148" s="7"/>
    </row>
    <row r="149" spans="2:3" x14ac:dyDescent="0.2">
      <c r="B149" s="7"/>
      <c r="C149" s="7"/>
    </row>
    <row r="150" spans="2:3" x14ac:dyDescent="0.2">
      <c r="B150" s="7"/>
      <c r="C150" s="7"/>
    </row>
    <row r="151" spans="2:3" x14ac:dyDescent="0.2">
      <c r="B151" s="7"/>
      <c r="C151" s="7"/>
    </row>
    <row r="152" spans="2:3" x14ac:dyDescent="0.2">
      <c r="B152" s="7"/>
      <c r="C152" s="7"/>
    </row>
    <row r="153" spans="2:3" x14ac:dyDescent="0.2">
      <c r="B153" s="7"/>
      <c r="C153" s="7"/>
    </row>
    <row r="154" spans="2:3" x14ac:dyDescent="0.2">
      <c r="B154" s="7"/>
      <c r="C154" s="7"/>
    </row>
    <row r="155" spans="2:3" x14ac:dyDescent="0.2">
      <c r="B155" s="7"/>
      <c r="C155" s="7"/>
    </row>
    <row r="156" spans="2:3" x14ac:dyDescent="0.2">
      <c r="B156" s="7"/>
      <c r="C156" s="7"/>
    </row>
    <row r="157" spans="2:3" x14ac:dyDescent="0.2">
      <c r="B157" s="7"/>
      <c r="C157" s="7"/>
    </row>
    <row r="158" spans="2:3" x14ac:dyDescent="0.2">
      <c r="B158" s="7"/>
      <c r="C158" s="7"/>
    </row>
    <row r="159" spans="2:3" x14ac:dyDescent="0.2">
      <c r="B159" s="7"/>
      <c r="C159" s="7"/>
    </row>
    <row r="160" spans="2:3" x14ac:dyDescent="0.2">
      <c r="B160" s="7"/>
      <c r="C160" s="7"/>
    </row>
    <row r="161" spans="2:3" x14ac:dyDescent="0.2">
      <c r="B161" s="7"/>
      <c r="C161" s="7"/>
    </row>
    <row r="162" spans="2:3" x14ac:dyDescent="0.2">
      <c r="B162" s="7"/>
      <c r="C162" s="7"/>
    </row>
    <row r="163" spans="2:3" x14ac:dyDescent="0.2">
      <c r="B163" s="7"/>
      <c r="C163" s="7"/>
    </row>
    <row r="164" spans="2:3" x14ac:dyDescent="0.2">
      <c r="B164" s="7"/>
      <c r="C164" s="7"/>
    </row>
    <row r="165" spans="2:3" x14ac:dyDescent="0.2">
      <c r="B165" s="7"/>
      <c r="C165" s="7"/>
    </row>
    <row r="166" spans="2:3" x14ac:dyDescent="0.2">
      <c r="B166" s="7"/>
      <c r="C166" s="7"/>
    </row>
    <row r="167" spans="2:3" x14ac:dyDescent="0.2">
      <c r="B167" s="7"/>
      <c r="C167" s="7"/>
    </row>
    <row r="168" spans="2:3" x14ac:dyDescent="0.2">
      <c r="B168" s="7"/>
      <c r="C168" s="7"/>
    </row>
    <row r="169" spans="2:3" x14ac:dyDescent="0.2">
      <c r="B169" s="7"/>
      <c r="C169" s="7"/>
    </row>
    <row r="170" spans="2:3" x14ac:dyDescent="0.2">
      <c r="B170" s="7"/>
      <c r="C170" s="7"/>
    </row>
    <row r="171" spans="2:3" x14ac:dyDescent="0.2">
      <c r="B171" s="7"/>
      <c r="C171" s="7"/>
    </row>
    <row r="172" spans="2:3" x14ac:dyDescent="0.2">
      <c r="B172" s="7"/>
      <c r="C172" s="7"/>
    </row>
    <row r="173" spans="2:3" x14ac:dyDescent="0.2">
      <c r="B173" s="7"/>
      <c r="C173" s="7"/>
    </row>
    <row r="174" spans="2:3" x14ac:dyDescent="0.2">
      <c r="B174" s="7"/>
      <c r="C174" s="7"/>
    </row>
    <row r="175" spans="2:3" x14ac:dyDescent="0.2">
      <c r="B175" s="7"/>
      <c r="C175" s="7"/>
    </row>
    <row r="176" spans="2:3" x14ac:dyDescent="0.2">
      <c r="B176" s="7"/>
      <c r="C176" s="7"/>
    </row>
    <row r="177" spans="2:3" x14ac:dyDescent="0.2">
      <c r="B177" s="7"/>
      <c r="C177" s="7"/>
    </row>
    <row r="178" spans="2:3" x14ac:dyDescent="0.2">
      <c r="B178" s="7"/>
      <c r="C178" s="7"/>
    </row>
    <row r="179" spans="2:3" x14ac:dyDescent="0.2">
      <c r="B179" s="7"/>
      <c r="C179" s="7"/>
    </row>
    <row r="180" spans="2:3" x14ac:dyDescent="0.2">
      <c r="B180" s="7"/>
      <c r="C180" s="7"/>
    </row>
    <row r="181" spans="2:3" x14ac:dyDescent="0.2">
      <c r="B181" s="7"/>
      <c r="C181" s="7"/>
    </row>
    <row r="182" spans="2:3" x14ac:dyDescent="0.2">
      <c r="B182" s="7"/>
      <c r="C182" s="7"/>
    </row>
    <row r="183" spans="2:3" x14ac:dyDescent="0.2">
      <c r="B183" s="7"/>
      <c r="C183" s="7"/>
    </row>
    <row r="184" spans="2:3" x14ac:dyDescent="0.2">
      <c r="B184" s="7"/>
      <c r="C184" s="7"/>
    </row>
    <row r="185" spans="2:3" x14ac:dyDescent="0.2">
      <c r="B185" s="7"/>
      <c r="C185" s="7"/>
    </row>
    <row r="186" spans="2:3" x14ac:dyDescent="0.2">
      <c r="B186" s="7"/>
      <c r="C186" s="7"/>
    </row>
    <row r="187" spans="2:3" x14ac:dyDescent="0.2">
      <c r="B187" s="7"/>
      <c r="C187" s="7"/>
    </row>
    <row r="188" spans="2:3" x14ac:dyDescent="0.2">
      <c r="B188" s="7"/>
      <c r="C188" s="7"/>
    </row>
    <row r="189" spans="2:3" x14ac:dyDescent="0.2">
      <c r="B189" s="7"/>
      <c r="C189" s="7"/>
    </row>
    <row r="190" spans="2:3" x14ac:dyDescent="0.2">
      <c r="B190" s="7"/>
      <c r="C190" s="7"/>
    </row>
    <row r="191" spans="2:3" x14ac:dyDescent="0.2">
      <c r="B191" s="7"/>
      <c r="C191" s="7"/>
    </row>
    <row r="192" spans="2:3" x14ac:dyDescent="0.2">
      <c r="B192" s="7"/>
      <c r="C192" s="7"/>
    </row>
    <row r="193" spans="2:3" x14ac:dyDescent="0.2">
      <c r="B193" s="7"/>
      <c r="C193" s="7"/>
    </row>
    <row r="194" spans="2:3" x14ac:dyDescent="0.2">
      <c r="B194" s="7"/>
      <c r="C194" s="7"/>
    </row>
    <row r="195" spans="2:3" x14ac:dyDescent="0.2">
      <c r="B195" s="7"/>
      <c r="C195" s="7"/>
    </row>
    <row r="196" spans="2:3" x14ac:dyDescent="0.2">
      <c r="B196" s="7"/>
      <c r="C196" s="7"/>
    </row>
    <row r="197" spans="2:3" x14ac:dyDescent="0.2">
      <c r="B197" s="7"/>
      <c r="C197" s="7"/>
    </row>
    <row r="198" spans="2:3" x14ac:dyDescent="0.2">
      <c r="B198" s="7"/>
      <c r="C198" s="7"/>
    </row>
    <row r="199" spans="2:3" x14ac:dyDescent="0.2">
      <c r="B199" s="7"/>
      <c r="C199" s="7"/>
    </row>
    <row r="200" spans="2:3" x14ac:dyDescent="0.2">
      <c r="B200" s="7"/>
      <c r="C200" s="7"/>
    </row>
    <row r="201" spans="2:3" x14ac:dyDescent="0.2">
      <c r="B201" s="7"/>
      <c r="C201" s="7"/>
    </row>
    <row r="202" spans="2:3" x14ac:dyDescent="0.2">
      <c r="B202" s="7"/>
      <c r="C202" s="7"/>
    </row>
    <row r="203" spans="2:3" x14ac:dyDescent="0.2">
      <c r="B203" s="7"/>
      <c r="C203" s="7"/>
    </row>
    <row r="204" spans="2:3" x14ac:dyDescent="0.2">
      <c r="B204" s="7"/>
      <c r="C204" s="7"/>
    </row>
    <row r="205" spans="2:3" x14ac:dyDescent="0.2">
      <c r="B205" s="7"/>
      <c r="C205" s="7"/>
    </row>
    <row r="206" spans="2:3" x14ac:dyDescent="0.2">
      <c r="B206" s="7"/>
      <c r="C206" s="7"/>
    </row>
    <row r="207" spans="2:3" x14ac:dyDescent="0.2">
      <c r="B207" s="7"/>
      <c r="C207" s="7"/>
    </row>
    <row r="208" spans="2:3" x14ac:dyDescent="0.2">
      <c r="B208" s="7"/>
      <c r="C208" s="7"/>
    </row>
    <row r="209" spans="2:3" x14ac:dyDescent="0.2">
      <c r="B209" s="7"/>
      <c r="C209" s="7"/>
    </row>
    <row r="210" spans="2:3" x14ac:dyDescent="0.2">
      <c r="B210" s="7"/>
      <c r="C210" s="7"/>
    </row>
    <row r="211" spans="2:3" x14ac:dyDescent="0.2">
      <c r="B211" s="7"/>
      <c r="C211" s="7"/>
    </row>
    <row r="212" spans="2:3" x14ac:dyDescent="0.2">
      <c r="B212" s="7"/>
      <c r="C212" s="7"/>
    </row>
    <row r="213" spans="2:3" x14ac:dyDescent="0.2">
      <c r="B213" s="7"/>
      <c r="C213" s="7"/>
    </row>
    <row r="214" spans="2:3" x14ac:dyDescent="0.2">
      <c r="B214" s="7"/>
      <c r="C214" s="7"/>
    </row>
    <row r="215" spans="2:3" x14ac:dyDescent="0.2">
      <c r="B215" s="7"/>
      <c r="C215" s="7"/>
    </row>
    <row r="216" spans="2:3" x14ac:dyDescent="0.2">
      <c r="B216" s="7"/>
      <c r="C216" s="7"/>
    </row>
    <row r="217" spans="2:3" x14ac:dyDescent="0.2">
      <c r="B217" s="7"/>
      <c r="C217" s="7"/>
    </row>
    <row r="218" spans="2:3" x14ac:dyDescent="0.2">
      <c r="B218" s="7"/>
      <c r="C218" s="7"/>
    </row>
    <row r="219" spans="2:3" x14ac:dyDescent="0.2">
      <c r="B219" s="7"/>
      <c r="C219" s="7"/>
    </row>
    <row r="220" spans="2:3" x14ac:dyDescent="0.2">
      <c r="B220" s="7"/>
      <c r="C220" s="7"/>
    </row>
    <row r="221" spans="2:3" x14ac:dyDescent="0.2">
      <c r="B221" s="7"/>
      <c r="C221" s="7"/>
    </row>
    <row r="222" spans="2:3" x14ac:dyDescent="0.2">
      <c r="B222" s="7"/>
      <c r="C222" s="7"/>
    </row>
    <row r="223" spans="2:3" x14ac:dyDescent="0.2">
      <c r="B223" s="7"/>
      <c r="C223" s="7"/>
    </row>
    <row r="224" spans="2:3" x14ac:dyDescent="0.2">
      <c r="B224" s="7"/>
      <c r="C224" s="7"/>
    </row>
    <row r="225" spans="2:3" x14ac:dyDescent="0.2">
      <c r="B225" s="7"/>
      <c r="C225" s="7"/>
    </row>
    <row r="226" spans="2:3" x14ac:dyDescent="0.2">
      <c r="B226" s="7"/>
      <c r="C226" s="7"/>
    </row>
    <row r="227" spans="2:3" x14ac:dyDescent="0.2">
      <c r="B227" s="7"/>
      <c r="C227" s="7"/>
    </row>
    <row r="228" spans="2:3" x14ac:dyDescent="0.2">
      <c r="B228" s="7"/>
      <c r="C228" s="7"/>
    </row>
    <row r="229" spans="2:3" x14ac:dyDescent="0.2">
      <c r="B229" s="7"/>
      <c r="C229" s="7"/>
    </row>
    <row r="230" spans="2:3" x14ac:dyDescent="0.2">
      <c r="B230" s="7"/>
      <c r="C230" s="7"/>
    </row>
    <row r="231" spans="2:3" x14ac:dyDescent="0.2">
      <c r="B231" s="7"/>
      <c r="C231" s="7"/>
    </row>
    <row r="232" spans="2:3" x14ac:dyDescent="0.2">
      <c r="B232" s="7"/>
      <c r="C232" s="7"/>
    </row>
    <row r="233" spans="2:3" x14ac:dyDescent="0.2">
      <c r="B233" s="7"/>
      <c r="C233" s="7"/>
    </row>
    <row r="234" spans="2:3" x14ac:dyDescent="0.2">
      <c r="B234" s="7"/>
      <c r="C234" s="7"/>
    </row>
    <row r="235" spans="2:3" x14ac:dyDescent="0.2">
      <c r="B235" s="7"/>
      <c r="C235" s="7"/>
    </row>
    <row r="236" spans="2:3" x14ac:dyDescent="0.2">
      <c r="B236" s="7"/>
      <c r="C236" s="7"/>
    </row>
    <row r="237" spans="2:3" x14ac:dyDescent="0.2">
      <c r="B237" s="7"/>
      <c r="C237" s="7"/>
    </row>
    <row r="238" spans="2:3" x14ac:dyDescent="0.2">
      <c r="B238" s="7"/>
      <c r="C238" s="7"/>
    </row>
    <row r="239" spans="2:3" x14ac:dyDescent="0.2">
      <c r="B239" s="7"/>
      <c r="C239" s="7"/>
    </row>
    <row r="240" spans="2:3" x14ac:dyDescent="0.2">
      <c r="B240" s="7"/>
      <c r="C240" s="7"/>
    </row>
    <row r="241" spans="2:3" x14ac:dyDescent="0.2">
      <c r="B241" s="7"/>
      <c r="C241" s="7"/>
    </row>
    <row r="242" spans="2:3" x14ac:dyDescent="0.2">
      <c r="B242" s="7"/>
      <c r="C242" s="7"/>
    </row>
    <row r="243" spans="2:3" x14ac:dyDescent="0.2">
      <c r="B243" s="7"/>
      <c r="C243" s="7"/>
    </row>
    <row r="244" spans="2:3" x14ac:dyDescent="0.2">
      <c r="B244" s="7"/>
      <c r="C244" s="7"/>
    </row>
    <row r="245" spans="2:3" x14ac:dyDescent="0.2">
      <c r="B245" s="7"/>
      <c r="C245" s="7"/>
    </row>
    <row r="246" spans="2:3" x14ac:dyDescent="0.2">
      <c r="B246" s="7"/>
      <c r="C246" s="7"/>
    </row>
    <row r="247" spans="2:3" x14ac:dyDescent="0.2">
      <c r="B247" s="7"/>
      <c r="C247" s="7"/>
    </row>
    <row r="248" spans="2:3" x14ac:dyDescent="0.2">
      <c r="B248" s="7"/>
      <c r="C248" s="7"/>
    </row>
    <row r="249" spans="2:3" x14ac:dyDescent="0.2">
      <c r="B249" s="7"/>
      <c r="C249" s="7"/>
    </row>
    <row r="250" spans="2:3" x14ac:dyDescent="0.2">
      <c r="B250" s="7"/>
      <c r="C250" s="7"/>
    </row>
    <row r="251" spans="2:3" x14ac:dyDescent="0.2">
      <c r="B251" s="7"/>
      <c r="C251" s="7"/>
    </row>
    <row r="252" spans="2:3" x14ac:dyDescent="0.2">
      <c r="B252" s="7"/>
      <c r="C252" s="7"/>
    </row>
    <row r="253" spans="2:3" x14ac:dyDescent="0.2">
      <c r="B253" s="7"/>
      <c r="C253" s="7"/>
    </row>
    <row r="254" spans="2:3" x14ac:dyDescent="0.2">
      <c r="B254" s="7"/>
      <c r="C254" s="7"/>
    </row>
    <row r="255" spans="2:3" x14ac:dyDescent="0.2">
      <c r="B255" s="7"/>
      <c r="C255" s="7"/>
    </row>
    <row r="256" spans="2:3" x14ac:dyDescent="0.2">
      <c r="B256" s="7"/>
      <c r="C256" s="7"/>
    </row>
    <row r="257" spans="2:3" x14ac:dyDescent="0.2">
      <c r="B257" s="7"/>
      <c r="C257" s="7"/>
    </row>
    <row r="258" spans="2:3" x14ac:dyDescent="0.2">
      <c r="B258" s="7"/>
      <c r="C258" s="7"/>
    </row>
    <row r="259" spans="2:3" x14ac:dyDescent="0.2">
      <c r="B259" s="7"/>
      <c r="C259" s="7"/>
    </row>
    <row r="260" spans="2:3" x14ac:dyDescent="0.2">
      <c r="B260" s="7"/>
      <c r="C260" s="7"/>
    </row>
    <row r="261" spans="2:3" x14ac:dyDescent="0.2">
      <c r="B261" s="7"/>
      <c r="C261" s="7"/>
    </row>
    <row r="262" spans="2:3" x14ac:dyDescent="0.2">
      <c r="B262" s="7"/>
      <c r="C262" s="7"/>
    </row>
    <row r="263" spans="2:3" x14ac:dyDescent="0.2">
      <c r="B263" s="7"/>
      <c r="C263" s="7"/>
    </row>
    <row r="264" spans="2:3" x14ac:dyDescent="0.2">
      <c r="B264" s="7"/>
      <c r="C264" s="7"/>
    </row>
    <row r="265" spans="2:3" x14ac:dyDescent="0.2">
      <c r="B265" s="7"/>
      <c r="C265" s="7"/>
    </row>
    <row r="266" spans="2:3" x14ac:dyDescent="0.2">
      <c r="B266" s="7"/>
      <c r="C266" s="7"/>
    </row>
    <row r="267" spans="2:3" x14ac:dyDescent="0.2">
      <c r="B267" s="7"/>
      <c r="C267" s="7"/>
    </row>
    <row r="268" spans="2:3" x14ac:dyDescent="0.2">
      <c r="B268" s="7"/>
      <c r="C268" s="7"/>
    </row>
    <row r="269" spans="2:3" x14ac:dyDescent="0.2">
      <c r="B269" s="7"/>
      <c r="C269" s="7"/>
    </row>
    <row r="270" spans="2:3" x14ac:dyDescent="0.2">
      <c r="B270" s="7"/>
      <c r="C270" s="7"/>
    </row>
    <row r="271" spans="2:3" x14ac:dyDescent="0.2">
      <c r="B271" s="7"/>
      <c r="C271" s="7"/>
    </row>
    <row r="272" spans="2:3" x14ac:dyDescent="0.2">
      <c r="B272" s="7"/>
      <c r="C272" s="7"/>
    </row>
    <row r="273" spans="2:3" x14ac:dyDescent="0.2">
      <c r="B273" s="7"/>
      <c r="C273" s="7"/>
    </row>
    <row r="274" spans="2:3" x14ac:dyDescent="0.2">
      <c r="B274" s="7"/>
      <c r="C274" s="7"/>
    </row>
    <row r="275" spans="2:3" x14ac:dyDescent="0.2">
      <c r="B275" s="7"/>
      <c r="C275" s="7"/>
    </row>
    <row r="276" spans="2:3" x14ac:dyDescent="0.2">
      <c r="B276" s="7"/>
      <c r="C276" s="7"/>
    </row>
    <row r="277" spans="2:3" x14ac:dyDescent="0.2">
      <c r="B277" s="7"/>
      <c r="C277" s="7"/>
    </row>
    <row r="278" spans="2:3" x14ac:dyDescent="0.2">
      <c r="B278" s="7"/>
      <c r="C278" s="7"/>
    </row>
    <row r="279" spans="2:3" x14ac:dyDescent="0.2">
      <c r="B279" s="7"/>
      <c r="C279" s="7"/>
    </row>
    <row r="280" spans="2:3" x14ac:dyDescent="0.2">
      <c r="B280" s="7"/>
      <c r="C280" s="7"/>
    </row>
    <row r="281" spans="2:3" x14ac:dyDescent="0.2">
      <c r="B281" s="7"/>
      <c r="C281" s="7"/>
    </row>
    <row r="282" spans="2:3" x14ac:dyDescent="0.2">
      <c r="B282" s="7"/>
      <c r="C282" s="7"/>
    </row>
    <row r="283" spans="2:3" x14ac:dyDescent="0.2">
      <c r="B283" s="7"/>
      <c r="C283" s="7"/>
    </row>
    <row r="284" spans="2:3" x14ac:dyDescent="0.2">
      <c r="B284" s="7"/>
      <c r="C284" s="7"/>
    </row>
    <row r="285" spans="2:3" x14ac:dyDescent="0.2">
      <c r="B285" s="7"/>
      <c r="C285" s="7"/>
    </row>
    <row r="286" spans="2:3" x14ac:dyDescent="0.2">
      <c r="B286" s="7"/>
      <c r="C286" s="7"/>
    </row>
    <row r="287" spans="2:3" x14ac:dyDescent="0.2">
      <c r="B287" s="7"/>
      <c r="C287" s="7"/>
    </row>
    <row r="288" spans="2:3" x14ac:dyDescent="0.2">
      <c r="B288" s="7"/>
      <c r="C288" s="7"/>
    </row>
    <row r="289" spans="2:3" x14ac:dyDescent="0.2">
      <c r="B289" s="7"/>
      <c r="C289" s="7"/>
    </row>
    <row r="290" spans="2:3" x14ac:dyDescent="0.2">
      <c r="B290" s="7"/>
      <c r="C290" s="7"/>
    </row>
    <row r="291" spans="2:3" x14ac:dyDescent="0.2">
      <c r="B291" s="7"/>
      <c r="C291" s="7"/>
    </row>
    <row r="292" spans="2:3" x14ac:dyDescent="0.2">
      <c r="B292" s="7"/>
      <c r="C292" s="7"/>
    </row>
    <row r="293" spans="2:3" x14ac:dyDescent="0.2">
      <c r="B293" s="7"/>
      <c r="C293" s="7"/>
    </row>
    <row r="294" spans="2:3" x14ac:dyDescent="0.2">
      <c r="B294" s="7"/>
      <c r="C294" s="7"/>
    </row>
    <row r="295" spans="2:3" x14ac:dyDescent="0.2">
      <c r="B295" s="7"/>
      <c r="C295" s="7"/>
    </row>
    <row r="296" spans="2:3" x14ac:dyDescent="0.2">
      <c r="B296" s="7"/>
      <c r="C296" s="7"/>
    </row>
    <row r="297" spans="2:3" x14ac:dyDescent="0.2">
      <c r="B297" s="7"/>
      <c r="C297" s="7"/>
    </row>
    <row r="298" spans="2:3" x14ac:dyDescent="0.2">
      <c r="B298" s="7"/>
      <c r="C298" s="7"/>
    </row>
    <row r="299" spans="2:3" x14ac:dyDescent="0.2">
      <c r="B299" s="7"/>
      <c r="C299" s="7"/>
    </row>
    <row r="300" spans="2:3" x14ac:dyDescent="0.2">
      <c r="B300" s="7"/>
      <c r="C300" s="7"/>
    </row>
    <row r="301" spans="2:3" x14ac:dyDescent="0.2">
      <c r="B301" s="7"/>
      <c r="C301" s="7"/>
    </row>
    <row r="302" spans="2:3" x14ac:dyDescent="0.2">
      <c r="B302" s="7"/>
      <c r="C302" s="7"/>
    </row>
    <row r="303" spans="2:3" x14ac:dyDescent="0.2">
      <c r="B303" s="7"/>
      <c r="C303" s="7"/>
    </row>
    <row r="304" spans="2:3" x14ac:dyDescent="0.2">
      <c r="B304" s="7"/>
      <c r="C304" s="7"/>
    </row>
    <row r="305" spans="2:3" x14ac:dyDescent="0.2">
      <c r="B305" s="7"/>
      <c r="C305" s="7"/>
    </row>
    <row r="306" spans="2:3" x14ac:dyDescent="0.2">
      <c r="B306" s="7"/>
      <c r="C306" s="7"/>
    </row>
    <row r="307" spans="2:3" x14ac:dyDescent="0.2">
      <c r="B307" s="7"/>
      <c r="C307" s="7"/>
    </row>
    <row r="308" spans="2:3" x14ac:dyDescent="0.2">
      <c r="B308" s="7"/>
      <c r="C308" s="7"/>
    </row>
    <row r="309" spans="2:3" x14ac:dyDescent="0.2">
      <c r="B309" s="7"/>
      <c r="C309" s="7"/>
    </row>
    <row r="310" spans="2:3" x14ac:dyDescent="0.2">
      <c r="B310" s="7"/>
      <c r="C310" s="7"/>
    </row>
    <row r="311" spans="2:3" x14ac:dyDescent="0.2">
      <c r="B311" s="7"/>
      <c r="C311" s="7"/>
    </row>
    <row r="312" spans="2:3" x14ac:dyDescent="0.2">
      <c r="B312" s="7"/>
      <c r="C312" s="7"/>
    </row>
    <row r="313" spans="2:3" x14ac:dyDescent="0.2">
      <c r="B313" s="7"/>
      <c r="C313" s="7"/>
    </row>
    <row r="314" spans="2:3" x14ac:dyDescent="0.2">
      <c r="B314" s="7"/>
      <c r="C314" s="7"/>
    </row>
    <row r="315" spans="2:3" x14ac:dyDescent="0.2">
      <c r="B315" s="7"/>
      <c r="C315" s="7"/>
    </row>
    <row r="316" spans="2:3" x14ac:dyDescent="0.2">
      <c r="B316" s="7"/>
      <c r="C316" s="7"/>
    </row>
    <row r="317" spans="2:3" x14ac:dyDescent="0.2">
      <c r="B317" s="7"/>
      <c r="C317" s="7"/>
    </row>
    <row r="318" spans="2:3" x14ac:dyDescent="0.2">
      <c r="B318" s="7"/>
      <c r="C318" s="7"/>
    </row>
    <row r="319" spans="2:3" x14ac:dyDescent="0.2">
      <c r="B319" s="7"/>
      <c r="C319" s="7"/>
    </row>
    <row r="320" spans="2:3" x14ac:dyDescent="0.2">
      <c r="B320" s="7"/>
      <c r="C320" s="7"/>
    </row>
    <row r="321" spans="2:3" x14ac:dyDescent="0.2">
      <c r="B321" s="7"/>
      <c r="C321" s="7"/>
    </row>
    <row r="322" spans="2:3" x14ac:dyDescent="0.2">
      <c r="B322" s="7"/>
      <c r="C322" s="7"/>
    </row>
    <row r="323" spans="2:3" x14ac:dyDescent="0.2">
      <c r="B323" s="7"/>
      <c r="C323" s="7"/>
    </row>
    <row r="324" spans="2:3" x14ac:dyDescent="0.2">
      <c r="B324" s="7"/>
      <c r="C324" s="7"/>
    </row>
    <row r="325" spans="2:3" x14ac:dyDescent="0.2">
      <c r="B325" s="7"/>
      <c r="C325" s="7"/>
    </row>
    <row r="326" spans="2:3" x14ac:dyDescent="0.2">
      <c r="B326" s="7"/>
      <c r="C326" s="7"/>
    </row>
    <row r="327" spans="2:3" x14ac:dyDescent="0.2">
      <c r="B327" s="7"/>
      <c r="C327" s="7"/>
    </row>
    <row r="328" spans="2:3" x14ac:dyDescent="0.2">
      <c r="B328" s="7"/>
      <c r="C328" s="7"/>
    </row>
    <row r="329" spans="2:3" x14ac:dyDescent="0.2">
      <c r="B329" s="7"/>
      <c r="C329" s="7"/>
    </row>
    <row r="330" spans="2:3" x14ac:dyDescent="0.2">
      <c r="B330" s="7"/>
      <c r="C330" s="7"/>
    </row>
    <row r="331" spans="2:3" x14ac:dyDescent="0.2">
      <c r="B331" s="7"/>
      <c r="C331" s="7"/>
    </row>
    <row r="332" spans="2:3" x14ac:dyDescent="0.2">
      <c r="B332" s="7"/>
      <c r="C332" s="7"/>
    </row>
    <row r="333" spans="2:3" x14ac:dyDescent="0.2">
      <c r="B333" s="7"/>
      <c r="C333" s="7"/>
    </row>
    <row r="334" spans="2:3" x14ac:dyDescent="0.2">
      <c r="B334" s="7"/>
      <c r="C334" s="7"/>
    </row>
    <row r="335" spans="2:3" x14ac:dyDescent="0.2">
      <c r="B335" s="7"/>
      <c r="C335" s="7"/>
    </row>
    <row r="336" spans="2:3" x14ac:dyDescent="0.2">
      <c r="B336" s="7"/>
      <c r="C336" s="7"/>
    </row>
    <row r="337" spans="2:3" x14ac:dyDescent="0.2">
      <c r="B337" s="7"/>
      <c r="C337" s="7"/>
    </row>
    <row r="338" spans="2:3" x14ac:dyDescent="0.2">
      <c r="B338" s="7"/>
      <c r="C338" s="7"/>
    </row>
    <row r="339" spans="2:3" x14ac:dyDescent="0.2">
      <c r="B339" s="7"/>
      <c r="C339" s="7"/>
    </row>
    <row r="340" spans="2:3" x14ac:dyDescent="0.2">
      <c r="B340" s="7"/>
      <c r="C340" s="7"/>
    </row>
    <row r="341" spans="2:3" x14ac:dyDescent="0.2">
      <c r="B341" s="7"/>
      <c r="C341" s="7"/>
    </row>
    <row r="342" spans="2:3" x14ac:dyDescent="0.2">
      <c r="B342" s="7"/>
      <c r="C342" s="7"/>
    </row>
    <row r="343" spans="2:3" x14ac:dyDescent="0.2">
      <c r="B343" s="7"/>
      <c r="C343" s="7"/>
    </row>
    <row r="344" spans="2:3" x14ac:dyDescent="0.2">
      <c r="B344" s="7"/>
      <c r="C344" s="7"/>
    </row>
    <row r="345" spans="2:3" x14ac:dyDescent="0.2">
      <c r="B345" s="7"/>
      <c r="C345" s="7"/>
    </row>
    <row r="346" spans="2:3" x14ac:dyDescent="0.2">
      <c r="B346" s="7"/>
      <c r="C346" s="7"/>
    </row>
    <row r="347" spans="2:3" x14ac:dyDescent="0.2">
      <c r="B347" s="7"/>
      <c r="C347" s="7"/>
    </row>
    <row r="348" spans="2:3" x14ac:dyDescent="0.2">
      <c r="B348" s="7"/>
      <c r="C348" s="7"/>
    </row>
    <row r="349" spans="2:3" x14ac:dyDescent="0.2">
      <c r="B349" s="7"/>
      <c r="C349" s="7"/>
    </row>
    <row r="350" spans="2:3" x14ac:dyDescent="0.2">
      <c r="B350" s="7"/>
      <c r="C350" s="7"/>
    </row>
    <row r="351" spans="2:3" x14ac:dyDescent="0.2">
      <c r="B351" s="7"/>
      <c r="C351" s="7"/>
    </row>
    <row r="352" spans="2:3" x14ac:dyDescent="0.2">
      <c r="B352" s="7"/>
      <c r="C352" s="7"/>
    </row>
    <row r="353" spans="2:3" x14ac:dyDescent="0.2">
      <c r="B353" s="7"/>
      <c r="C353" s="7"/>
    </row>
    <row r="354" spans="2:3" x14ac:dyDescent="0.2">
      <c r="B354" s="7"/>
      <c r="C354" s="7"/>
    </row>
    <row r="355" spans="2:3" x14ac:dyDescent="0.2">
      <c r="B355" s="7"/>
      <c r="C355" s="7"/>
    </row>
    <row r="356" spans="2:3" x14ac:dyDescent="0.2">
      <c r="B356" s="7"/>
      <c r="C356" s="7"/>
    </row>
    <row r="357" spans="2:3" x14ac:dyDescent="0.2">
      <c r="B357" s="7"/>
      <c r="C357" s="7"/>
    </row>
    <row r="358" spans="2:3" x14ac:dyDescent="0.2">
      <c r="B358" s="7"/>
      <c r="C358" s="7"/>
    </row>
    <row r="359" spans="2:3" x14ac:dyDescent="0.2">
      <c r="B359" s="7"/>
      <c r="C359" s="7"/>
    </row>
    <row r="360" spans="2:3" x14ac:dyDescent="0.2">
      <c r="B360" s="7"/>
      <c r="C360" s="7"/>
    </row>
    <row r="361" spans="2:3" x14ac:dyDescent="0.2">
      <c r="B361" s="7"/>
      <c r="C361" s="7"/>
    </row>
    <row r="362" spans="2:3" x14ac:dyDescent="0.2">
      <c r="B362" s="7"/>
      <c r="C362" s="7"/>
    </row>
    <row r="363" spans="2:3" x14ac:dyDescent="0.2">
      <c r="B363" s="7"/>
      <c r="C363" s="7"/>
    </row>
    <row r="364" spans="2:3" x14ac:dyDescent="0.2">
      <c r="B364" s="7"/>
      <c r="C364" s="7"/>
    </row>
    <row r="365" spans="2:3" x14ac:dyDescent="0.2">
      <c r="B365" s="7"/>
      <c r="C365" s="7"/>
    </row>
    <row r="366" spans="2:3" x14ac:dyDescent="0.2">
      <c r="B366" s="7"/>
      <c r="C366" s="7"/>
    </row>
    <row r="367" spans="2:3" x14ac:dyDescent="0.2">
      <c r="B367" s="7"/>
      <c r="C367" s="7"/>
    </row>
    <row r="368" spans="2:3" x14ac:dyDescent="0.2">
      <c r="B368" s="7"/>
      <c r="C368" s="7"/>
    </row>
    <row r="369" spans="2:3" x14ac:dyDescent="0.2">
      <c r="B369" s="7"/>
      <c r="C369" s="7"/>
    </row>
    <row r="370" spans="2:3" x14ac:dyDescent="0.2">
      <c r="B370" s="7"/>
      <c r="C370" s="7"/>
    </row>
    <row r="371" spans="2:3" x14ac:dyDescent="0.2">
      <c r="B371" s="7"/>
      <c r="C371" s="7"/>
    </row>
    <row r="372" spans="2:3" x14ac:dyDescent="0.2">
      <c r="B372" s="7"/>
      <c r="C372" s="7"/>
    </row>
    <row r="373" spans="2:3" x14ac:dyDescent="0.2">
      <c r="B373" s="7"/>
      <c r="C373" s="7"/>
    </row>
    <row r="374" spans="2:3" x14ac:dyDescent="0.2">
      <c r="B374" s="7"/>
      <c r="C374" s="7"/>
    </row>
    <row r="375" spans="2:3" x14ac:dyDescent="0.2">
      <c r="B375" s="7"/>
      <c r="C375" s="7"/>
    </row>
    <row r="376" spans="2:3" x14ac:dyDescent="0.2">
      <c r="B376" s="7"/>
      <c r="C376" s="7"/>
    </row>
    <row r="377" spans="2:3" x14ac:dyDescent="0.2">
      <c r="B377" s="7"/>
      <c r="C377" s="7"/>
    </row>
    <row r="378" spans="2:3" x14ac:dyDescent="0.2">
      <c r="B378" s="7"/>
      <c r="C378" s="7"/>
    </row>
    <row r="379" spans="2:3" x14ac:dyDescent="0.2">
      <c r="B379" s="7"/>
      <c r="C379" s="7"/>
    </row>
    <row r="380" spans="2:3" x14ac:dyDescent="0.2">
      <c r="B380" s="7"/>
      <c r="C380" s="7"/>
    </row>
    <row r="381" spans="2:3" x14ac:dyDescent="0.2">
      <c r="B381" s="7"/>
      <c r="C381" s="7"/>
    </row>
    <row r="382" spans="2:3" x14ac:dyDescent="0.2">
      <c r="B382" s="7"/>
      <c r="C382" s="7"/>
    </row>
    <row r="383" spans="2:3" x14ac:dyDescent="0.2">
      <c r="B383" s="7"/>
      <c r="C383" s="7"/>
    </row>
    <row r="384" spans="2:3" x14ac:dyDescent="0.2">
      <c r="B384" s="7"/>
      <c r="C384" s="7"/>
    </row>
    <row r="385" spans="2:3" x14ac:dyDescent="0.2">
      <c r="B385" s="7"/>
      <c r="C385" s="7"/>
    </row>
    <row r="386" spans="2:3" x14ac:dyDescent="0.2">
      <c r="B386" s="7"/>
      <c r="C386" s="7"/>
    </row>
    <row r="387" spans="2:3" x14ac:dyDescent="0.2">
      <c r="B387" s="7"/>
      <c r="C387" s="7"/>
    </row>
    <row r="388" spans="2:3" x14ac:dyDescent="0.2">
      <c r="B388" s="7"/>
      <c r="C388" s="7"/>
    </row>
    <row r="389" spans="2:3" x14ac:dyDescent="0.2">
      <c r="B389" s="7"/>
      <c r="C389" s="7"/>
    </row>
    <row r="390" spans="2:3" x14ac:dyDescent="0.2">
      <c r="B390" s="7"/>
      <c r="C390" s="7"/>
    </row>
    <row r="391" spans="2:3" x14ac:dyDescent="0.2">
      <c r="B391" s="7"/>
      <c r="C391" s="7"/>
    </row>
    <row r="392" spans="2:3" x14ac:dyDescent="0.2">
      <c r="B392" s="7"/>
      <c r="C392" s="7"/>
    </row>
    <row r="393" spans="2:3" x14ac:dyDescent="0.2">
      <c r="B393" s="7"/>
      <c r="C393" s="7"/>
    </row>
    <row r="394" spans="2:3" x14ac:dyDescent="0.2">
      <c r="B394" s="7"/>
      <c r="C394" s="7"/>
    </row>
    <row r="395" spans="2:3" x14ac:dyDescent="0.2">
      <c r="B395" s="7"/>
      <c r="C395" s="7"/>
    </row>
    <row r="396" spans="2:3" x14ac:dyDescent="0.2">
      <c r="B396" s="7"/>
      <c r="C396" s="7"/>
    </row>
    <row r="397" spans="2:3" x14ac:dyDescent="0.2">
      <c r="B397" s="7"/>
      <c r="C397" s="7"/>
    </row>
    <row r="398" spans="2:3" x14ac:dyDescent="0.2">
      <c r="B398" s="7"/>
      <c r="C398" s="7"/>
    </row>
    <row r="399" spans="2:3" x14ac:dyDescent="0.2">
      <c r="B399" s="7"/>
      <c r="C399" s="7"/>
    </row>
    <row r="400" spans="2:3" x14ac:dyDescent="0.2">
      <c r="B400" s="7"/>
      <c r="C400" s="7"/>
    </row>
    <row r="401" spans="2:3" x14ac:dyDescent="0.2">
      <c r="B401" s="7"/>
      <c r="C401" s="7"/>
    </row>
    <row r="402" spans="2:3" x14ac:dyDescent="0.2">
      <c r="B402" s="7"/>
      <c r="C402" s="7"/>
    </row>
    <row r="403" spans="2:3" x14ac:dyDescent="0.2">
      <c r="B403" s="7"/>
      <c r="C403" s="7"/>
    </row>
    <row r="404" spans="2:3" x14ac:dyDescent="0.2">
      <c r="B404" s="7"/>
      <c r="C404" s="7"/>
    </row>
    <row r="405" spans="2:3" x14ac:dyDescent="0.2">
      <c r="B405" s="7"/>
      <c r="C405" s="7"/>
    </row>
    <row r="406" spans="2:3" x14ac:dyDescent="0.2">
      <c r="B406" s="7"/>
      <c r="C406" s="7"/>
    </row>
    <row r="407" spans="2:3" x14ac:dyDescent="0.2">
      <c r="B407" s="7"/>
      <c r="C407" s="7"/>
    </row>
    <row r="408" spans="2:3" x14ac:dyDescent="0.2">
      <c r="B408" s="7"/>
      <c r="C408" s="7"/>
    </row>
    <row r="409" spans="2:3" x14ac:dyDescent="0.2">
      <c r="B409" s="7"/>
      <c r="C409" s="7"/>
    </row>
    <row r="410" spans="2:3" x14ac:dyDescent="0.2">
      <c r="B410" s="7"/>
      <c r="C410" s="7"/>
    </row>
    <row r="411" spans="2:3" x14ac:dyDescent="0.2">
      <c r="B411" s="7"/>
      <c r="C411" s="7"/>
    </row>
    <row r="412" spans="2:3" x14ac:dyDescent="0.2">
      <c r="B412" s="7"/>
      <c r="C412" s="7"/>
    </row>
    <row r="413" spans="2:3" x14ac:dyDescent="0.2">
      <c r="B413" s="7"/>
      <c r="C413" s="7"/>
    </row>
    <row r="414" spans="2:3" x14ac:dyDescent="0.2">
      <c r="B414" s="7"/>
      <c r="C414" s="7"/>
    </row>
    <row r="415" spans="2:3" x14ac:dyDescent="0.2">
      <c r="B415" s="7"/>
      <c r="C415" s="7"/>
    </row>
    <row r="416" spans="2:3" x14ac:dyDescent="0.2">
      <c r="B416" s="7"/>
      <c r="C416" s="7"/>
    </row>
    <row r="417" spans="2:3" x14ac:dyDescent="0.2">
      <c r="B417" s="7"/>
      <c r="C417" s="7"/>
    </row>
    <row r="418" spans="2:3" x14ac:dyDescent="0.2">
      <c r="B418" s="7"/>
      <c r="C418" s="7"/>
    </row>
    <row r="419" spans="2:3" x14ac:dyDescent="0.2">
      <c r="B419" s="7"/>
      <c r="C419" s="7"/>
    </row>
    <row r="420" spans="2:3" x14ac:dyDescent="0.2">
      <c r="B420" s="7"/>
      <c r="C420" s="7"/>
    </row>
    <row r="421" spans="2:3" x14ac:dyDescent="0.2">
      <c r="B421" s="7"/>
      <c r="C421" s="7"/>
    </row>
    <row r="422" spans="2:3" x14ac:dyDescent="0.2">
      <c r="B422" s="7"/>
      <c r="C422" s="7"/>
    </row>
    <row r="423" spans="2:3" x14ac:dyDescent="0.2">
      <c r="B423" s="7"/>
      <c r="C423" s="7"/>
    </row>
    <row r="424" spans="2:3" x14ac:dyDescent="0.2">
      <c r="B424" s="7"/>
      <c r="C424" s="7"/>
    </row>
    <row r="425" spans="2:3" x14ac:dyDescent="0.2">
      <c r="B425" s="7"/>
      <c r="C425" s="7"/>
    </row>
    <row r="426" spans="2:3" x14ac:dyDescent="0.2">
      <c r="B426" s="7"/>
      <c r="C426" s="7"/>
    </row>
    <row r="427" spans="2:3" x14ac:dyDescent="0.2">
      <c r="B427" s="7"/>
      <c r="C427" s="7"/>
    </row>
    <row r="428" spans="2:3" x14ac:dyDescent="0.2">
      <c r="B428" s="7"/>
      <c r="C428" s="7"/>
    </row>
    <row r="429" spans="2:3" x14ac:dyDescent="0.2">
      <c r="B429" s="7"/>
      <c r="C429" s="7"/>
    </row>
    <row r="430" spans="2:3" x14ac:dyDescent="0.2">
      <c r="B430" s="7"/>
      <c r="C430" s="7"/>
    </row>
    <row r="431" spans="2:3" x14ac:dyDescent="0.2">
      <c r="B431" s="7"/>
      <c r="C431" s="7"/>
    </row>
    <row r="432" spans="2:3" x14ac:dyDescent="0.2">
      <c r="B432" s="7"/>
      <c r="C432" s="7"/>
    </row>
    <row r="433" spans="2:3" x14ac:dyDescent="0.2">
      <c r="B433" s="7"/>
      <c r="C433" s="7"/>
    </row>
    <row r="434" spans="2:3" x14ac:dyDescent="0.2">
      <c r="B434" s="7"/>
      <c r="C434" s="7"/>
    </row>
    <row r="435" spans="2:3" x14ac:dyDescent="0.2">
      <c r="B435" s="7"/>
      <c r="C435" s="7"/>
    </row>
    <row r="436" spans="2:3" x14ac:dyDescent="0.2">
      <c r="B436" s="7"/>
      <c r="C436" s="7"/>
    </row>
    <row r="437" spans="2:3" x14ac:dyDescent="0.2">
      <c r="B437" s="7"/>
      <c r="C437" s="7"/>
    </row>
    <row r="438" spans="2:3" x14ac:dyDescent="0.2">
      <c r="B438" s="7"/>
      <c r="C438" s="7"/>
    </row>
    <row r="439" spans="2:3" x14ac:dyDescent="0.2">
      <c r="B439" s="7"/>
      <c r="C439" s="7"/>
    </row>
    <row r="440" spans="2:3" x14ac:dyDescent="0.2">
      <c r="B440" s="7"/>
      <c r="C440" s="7"/>
    </row>
    <row r="441" spans="2:3" x14ac:dyDescent="0.2">
      <c r="B441" s="7"/>
      <c r="C441" s="7"/>
    </row>
    <row r="442" spans="2:3" x14ac:dyDescent="0.2">
      <c r="B442" s="7"/>
      <c r="C442" s="7"/>
    </row>
    <row r="443" spans="2:3" x14ac:dyDescent="0.2">
      <c r="B443" s="7"/>
      <c r="C443" s="7"/>
    </row>
    <row r="444" spans="2:3" x14ac:dyDescent="0.2">
      <c r="B444" s="7"/>
      <c r="C444" s="7"/>
    </row>
    <row r="445" spans="2:3" x14ac:dyDescent="0.2">
      <c r="B445" s="7"/>
      <c r="C445" s="7"/>
    </row>
    <row r="446" spans="2:3" x14ac:dyDescent="0.2">
      <c r="B446" s="7"/>
      <c r="C446" s="7"/>
    </row>
    <row r="447" spans="2:3" x14ac:dyDescent="0.2">
      <c r="B447" s="7"/>
      <c r="C447" s="7"/>
    </row>
    <row r="448" spans="2:3" x14ac:dyDescent="0.2">
      <c r="B448" s="7"/>
      <c r="C448" s="7"/>
    </row>
    <row r="449" spans="2:3" x14ac:dyDescent="0.2">
      <c r="B449" s="7"/>
      <c r="C449" s="7"/>
    </row>
    <row r="450" spans="2:3" x14ac:dyDescent="0.2">
      <c r="B450" s="7"/>
      <c r="C450" s="7"/>
    </row>
    <row r="451" spans="2:3" x14ac:dyDescent="0.2">
      <c r="B451" s="7"/>
      <c r="C451" s="7"/>
    </row>
    <row r="452" spans="2:3" x14ac:dyDescent="0.2">
      <c r="B452" s="7"/>
      <c r="C452" s="7"/>
    </row>
    <row r="453" spans="2:3" x14ac:dyDescent="0.2">
      <c r="B453" s="7"/>
      <c r="C453" s="7"/>
    </row>
    <row r="454" spans="2:3" x14ac:dyDescent="0.2">
      <c r="B454" s="7"/>
      <c r="C454" s="7"/>
    </row>
    <row r="455" spans="2:3" x14ac:dyDescent="0.2">
      <c r="B455" s="7"/>
      <c r="C455" s="7"/>
    </row>
    <row r="456" spans="2:3" x14ac:dyDescent="0.2">
      <c r="B456" s="7"/>
      <c r="C456" s="7"/>
    </row>
    <row r="457" spans="2:3" x14ac:dyDescent="0.2">
      <c r="B457" s="7"/>
      <c r="C457" s="7"/>
    </row>
    <row r="458" spans="2:3" x14ac:dyDescent="0.2">
      <c r="B458" s="7"/>
      <c r="C458" s="7"/>
    </row>
    <row r="459" spans="2:3" x14ac:dyDescent="0.2">
      <c r="B459" s="7"/>
      <c r="C459" s="7"/>
    </row>
    <row r="460" spans="2:3" x14ac:dyDescent="0.2">
      <c r="B460" s="7"/>
      <c r="C460" s="7"/>
    </row>
    <row r="461" spans="2:3" x14ac:dyDescent="0.2">
      <c r="B461" s="7"/>
      <c r="C461" s="7"/>
    </row>
    <row r="462" spans="2:3" x14ac:dyDescent="0.2">
      <c r="B462" s="7"/>
      <c r="C462" s="7"/>
    </row>
    <row r="463" spans="2:3" x14ac:dyDescent="0.2">
      <c r="B463" s="7"/>
      <c r="C463" s="7"/>
    </row>
    <row r="464" spans="2:3" x14ac:dyDescent="0.2">
      <c r="B464" s="7"/>
      <c r="C464" s="7"/>
    </row>
    <row r="465" spans="2:3" x14ac:dyDescent="0.2">
      <c r="B465" s="7"/>
      <c r="C465" s="7"/>
    </row>
    <row r="466" spans="2:3" x14ac:dyDescent="0.2">
      <c r="B466" s="7"/>
      <c r="C466" s="7"/>
    </row>
    <row r="467" spans="2:3" x14ac:dyDescent="0.2">
      <c r="B467" s="7"/>
      <c r="C467" s="7"/>
    </row>
    <row r="468" spans="2:3" x14ac:dyDescent="0.2">
      <c r="B468" s="7"/>
      <c r="C468" s="7"/>
    </row>
    <row r="469" spans="2:3" x14ac:dyDescent="0.2">
      <c r="B469" s="7"/>
      <c r="C469" s="7"/>
    </row>
    <row r="470" spans="2:3" x14ac:dyDescent="0.2">
      <c r="B470" s="7"/>
      <c r="C470" s="7"/>
    </row>
    <row r="471" spans="2:3" x14ac:dyDescent="0.2">
      <c r="B471" s="7"/>
      <c r="C471" s="7"/>
    </row>
    <row r="472" spans="2:3" x14ac:dyDescent="0.2">
      <c r="B472" s="7"/>
      <c r="C472" s="7"/>
    </row>
    <row r="473" spans="2:3" x14ac:dyDescent="0.2">
      <c r="B473" s="7"/>
      <c r="C473" s="7"/>
    </row>
    <row r="474" spans="2:3" x14ac:dyDescent="0.2">
      <c r="B474" s="7"/>
      <c r="C474" s="7"/>
    </row>
    <row r="475" spans="2:3" x14ac:dyDescent="0.2">
      <c r="B475" s="7"/>
      <c r="C475" s="7"/>
    </row>
    <row r="476" spans="2:3" x14ac:dyDescent="0.2">
      <c r="B476" s="7"/>
      <c r="C476" s="7"/>
    </row>
    <row r="477" spans="2:3" x14ac:dyDescent="0.2">
      <c r="B477" s="7"/>
      <c r="C477" s="7"/>
    </row>
    <row r="478" spans="2:3" x14ac:dyDescent="0.2">
      <c r="B478" s="7"/>
      <c r="C478" s="7"/>
    </row>
    <row r="479" spans="2:3" x14ac:dyDescent="0.2">
      <c r="B479" s="7"/>
      <c r="C479" s="7"/>
    </row>
    <row r="480" spans="2:3" x14ac:dyDescent="0.2">
      <c r="B480" s="7"/>
      <c r="C480" s="7"/>
    </row>
    <row r="481" spans="2:3" x14ac:dyDescent="0.2">
      <c r="B481" s="7"/>
      <c r="C481" s="7"/>
    </row>
    <row r="482" spans="2:3" x14ac:dyDescent="0.2">
      <c r="B482" s="7"/>
      <c r="C482" s="7"/>
    </row>
    <row r="483" spans="2:3" x14ac:dyDescent="0.2">
      <c r="B483" s="7"/>
      <c r="C483" s="7"/>
    </row>
    <row r="484" spans="2:3" x14ac:dyDescent="0.2">
      <c r="B484" s="7"/>
      <c r="C484" s="7"/>
    </row>
    <row r="485" spans="2:3" x14ac:dyDescent="0.2">
      <c r="B485" s="7"/>
      <c r="C485" s="7"/>
    </row>
    <row r="486" spans="2:3" x14ac:dyDescent="0.2">
      <c r="B486" s="7"/>
      <c r="C486" s="7"/>
    </row>
    <row r="487" spans="2:3" x14ac:dyDescent="0.2">
      <c r="B487" s="7"/>
      <c r="C487" s="7"/>
    </row>
    <row r="488" spans="2:3" x14ac:dyDescent="0.2">
      <c r="B488" s="7"/>
      <c r="C488" s="7"/>
    </row>
    <row r="489" spans="2:3" x14ac:dyDescent="0.2">
      <c r="B489" s="7"/>
      <c r="C489" s="7"/>
    </row>
    <row r="490" spans="2:3" x14ac:dyDescent="0.2">
      <c r="B490" s="7"/>
      <c r="C490" s="7"/>
    </row>
    <row r="491" spans="2:3" x14ac:dyDescent="0.2">
      <c r="B491" s="7"/>
      <c r="C491" s="7"/>
    </row>
    <row r="492" spans="2:3" x14ac:dyDescent="0.2">
      <c r="B492" s="7"/>
      <c r="C492" s="7"/>
    </row>
    <row r="493" spans="2:3" x14ac:dyDescent="0.2">
      <c r="B493" s="7"/>
      <c r="C493" s="7"/>
    </row>
    <row r="494" spans="2:3" x14ac:dyDescent="0.2">
      <c r="B494" s="7"/>
      <c r="C494" s="7"/>
    </row>
    <row r="495" spans="2:3" x14ac:dyDescent="0.2">
      <c r="B495" s="7"/>
      <c r="C495" s="7"/>
    </row>
    <row r="496" spans="2:3" x14ac:dyDescent="0.2">
      <c r="B496" s="7"/>
      <c r="C496" s="7"/>
    </row>
    <row r="497" spans="2:3" x14ac:dyDescent="0.2">
      <c r="B497" s="7"/>
      <c r="C497" s="7"/>
    </row>
    <row r="498" spans="2:3" x14ac:dyDescent="0.2">
      <c r="B498" s="7"/>
      <c r="C498" s="7"/>
    </row>
    <row r="499" spans="2:3" x14ac:dyDescent="0.2">
      <c r="B499" s="7"/>
      <c r="C499" s="7"/>
    </row>
    <row r="500" spans="2:3" x14ac:dyDescent="0.2">
      <c r="B500" s="7"/>
      <c r="C500" s="7"/>
    </row>
    <row r="501" spans="2:3" x14ac:dyDescent="0.2">
      <c r="B501" s="7"/>
      <c r="C501" s="7"/>
    </row>
    <row r="502" spans="2:3" x14ac:dyDescent="0.2">
      <c r="B502" s="7"/>
      <c r="C502" s="7"/>
    </row>
    <row r="503" spans="2:3" x14ac:dyDescent="0.2">
      <c r="B503" s="7"/>
      <c r="C503" s="7"/>
    </row>
    <row r="504" spans="2:3" x14ac:dyDescent="0.2">
      <c r="B504" s="7"/>
      <c r="C504" s="7"/>
    </row>
    <row r="505" spans="2:3" x14ac:dyDescent="0.2">
      <c r="B505" s="7"/>
      <c r="C505" s="7"/>
    </row>
    <row r="506" spans="2:3" x14ac:dyDescent="0.2">
      <c r="B506" s="7"/>
      <c r="C506" s="7"/>
    </row>
    <row r="507" spans="2:3" x14ac:dyDescent="0.2">
      <c r="B507" s="7"/>
      <c r="C507" s="7"/>
    </row>
    <row r="508" spans="2:3" x14ac:dyDescent="0.2">
      <c r="B508" s="7"/>
      <c r="C508" s="7"/>
    </row>
    <row r="509" spans="2:3" x14ac:dyDescent="0.2">
      <c r="B509" s="7"/>
      <c r="C509" s="7"/>
    </row>
    <row r="510" spans="2:3" x14ac:dyDescent="0.2">
      <c r="B510" s="7"/>
      <c r="C510" s="7"/>
    </row>
    <row r="511" spans="2:3" x14ac:dyDescent="0.2">
      <c r="B511" s="7"/>
      <c r="C511" s="7"/>
    </row>
    <row r="512" spans="2:3" x14ac:dyDescent="0.2">
      <c r="B512" s="7"/>
      <c r="C512" s="7"/>
    </row>
    <row r="513" spans="2:3" x14ac:dyDescent="0.2">
      <c r="B513" s="7"/>
      <c r="C513" s="7"/>
    </row>
    <row r="514" spans="2:3" x14ac:dyDescent="0.2">
      <c r="B514" s="7"/>
      <c r="C514" s="7"/>
    </row>
    <row r="515" spans="2:3" x14ac:dyDescent="0.2">
      <c r="B515" s="7"/>
      <c r="C515" s="7"/>
    </row>
    <row r="516" spans="2:3" x14ac:dyDescent="0.2">
      <c r="B516" s="7"/>
      <c r="C516" s="7"/>
    </row>
    <row r="517" spans="2:3" x14ac:dyDescent="0.2">
      <c r="B517" s="7"/>
      <c r="C517" s="7"/>
    </row>
    <row r="518" spans="2:3" x14ac:dyDescent="0.2">
      <c r="B518" s="7"/>
      <c r="C518" s="7"/>
    </row>
    <row r="519" spans="2:3" x14ac:dyDescent="0.2">
      <c r="B519" s="7"/>
      <c r="C519" s="7"/>
    </row>
    <row r="520" spans="2:3" x14ac:dyDescent="0.2">
      <c r="B520" s="7"/>
      <c r="C520" s="7"/>
    </row>
    <row r="521" spans="2:3" x14ac:dyDescent="0.2">
      <c r="B521" s="7"/>
      <c r="C521" s="7"/>
    </row>
    <row r="522" spans="2:3" x14ac:dyDescent="0.2">
      <c r="B522" s="7"/>
      <c r="C522" s="7"/>
    </row>
    <row r="523" spans="2:3" x14ac:dyDescent="0.2">
      <c r="B523" s="7"/>
      <c r="C523" s="7"/>
    </row>
    <row r="524" spans="2:3" x14ac:dyDescent="0.2">
      <c r="B524" s="7"/>
      <c r="C524" s="7"/>
    </row>
    <row r="525" spans="2:3" x14ac:dyDescent="0.2">
      <c r="B525" s="7"/>
      <c r="C525" s="7"/>
    </row>
    <row r="526" spans="2:3" x14ac:dyDescent="0.2">
      <c r="B526" s="7"/>
      <c r="C526" s="7"/>
    </row>
    <row r="527" spans="2:3" x14ac:dyDescent="0.2">
      <c r="B527" s="7"/>
      <c r="C527" s="7"/>
    </row>
    <row r="528" spans="2:3" x14ac:dyDescent="0.2">
      <c r="B528" s="7"/>
      <c r="C528" s="7"/>
    </row>
    <row r="529" spans="2:3" x14ac:dyDescent="0.2">
      <c r="B529" s="7"/>
      <c r="C529" s="7"/>
    </row>
    <row r="530" spans="2:3" x14ac:dyDescent="0.2">
      <c r="B530" s="7"/>
      <c r="C530" s="7"/>
    </row>
    <row r="531" spans="2:3" x14ac:dyDescent="0.2">
      <c r="B531" s="7"/>
      <c r="C531" s="7"/>
    </row>
    <row r="532" spans="2:3" x14ac:dyDescent="0.2">
      <c r="B532" s="7"/>
      <c r="C532" s="7"/>
    </row>
    <row r="533" spans="2:3" x14ac:dyDescent="0.2">
      <c r="B533" s="7"/>
      <c r="C533" s="7"/>
    </row>
    <row r="534" spans="2:3" x14ac:dyDescent="0.2">
      <c r="B534" s="7"/>
      <c r="C534" s="7"/>
    </row>
    <row r="535" spans="2:3" x14ac:dyDescent="0.2">
      <c r="B535" s="7"/>
      <c r="C535" s="7"/>
    </row>
    <row r="536" spans="2:3" x14ac:dyDescent="0.2">
      <c r="B536" s="7"/>
      <c r="C536" s="7"/>
    </row>
    <row r="537" spans="2:3" x14ac:dyDescent="0.2">
      <c r="B537" s="7"/>
      <c r="C537" s="7"/>
    </row>
    <row r="538" spans="2:3" x14ac:dyDescent="0.2">
      <c r="B538" s="7"/>
      <c r="C538" s="7"/>
    </row>
    <row r="539" spans="2:3" x14ac:dyDescent="0.2">
      <c r="B539" s="7"/>
      <c r="C539" s="7"/>
    </row>
    <row r="540" spans="2:3" x14ac:dyDescent="0.2">
      <c r="B540" s="7"/>
      <c r="C540" s="7"/>
    </row>
    <row r="541" spans="2:3" x14ac:dyDescent="0.2">
      <c r="B541" s="7"/>
      <c r="C541" s="7"/>
    </row>
    <row r="542" spans="2:3" x14ac:dyDescent="0.2">
      <c r="B542" s="7"/>
      <c r="C542" s="7"/>
    </row>
    <row r="543" spans="2:3" x14ac:dyDescent="0.2">
      <c r="B543" s="7"/>
      <c r="C543" s="7"/>
    </row>
    <row r="544" spans="2:3" x14ac:dyDescent="0.2">
      <c r="B544" s="7"/>
      <c r="C544" s="7"/>
    </row>
    <row r="545" spans="2:3" x14ac:dyDescent="0.2">
      <c r="B545" s="7"/>
      <c r="C545" s="7"/>
    </row>
    <row r="546" spans="2:3" x14ac:dyDescent="0.2">
      <c r="B546" s="7"/>
      <c r="C546" s="7"/>
    </row>
    <row r="547" spans="2:3" x14ac:dyDescent="0.2">
      <c r="B547" s="7"/>
      <c r="C547" s="7"/>
    </row>
    <row r="548" spans="2:3" x14ac:dyDescent="0.2">
      <c r="B548" s="7"/>
      <c r="C548" s="7"/>
    </row>
    <row r="549" spans="2:3" x14ac:dyDescent="0.2">
      <c r="B549" s="7"/>
      <c r="C549" s="7"/>
    </row>
    <row r="550" spans="2:3" x14ac:dyDescent="0.2">
      <c r="B550" s="7"/>
      <c r="C550" s="7"/>
    </row>
    <row r="551" spans="2:3" x14ac:dyDescent="0.2">
      <c r="B551" s="7"/>
      <c r="C551" s="7"/>
    </row>
    <row r="552" spans="2:3" x14ac:dyDescent="0.2">
      <c r="B552" s="7"/>
      <c r="C552" s="7"/>
    </row>
    <row r="553" spans="2:3" x14ac:dyDescent="0.2">
      <c r="B553" s="7"/>
      <c r="C553" s="7"/>
    </row>
    <row r="554" spans="2:3" x14ac:dyDescent="0.2">
      <c r="B554" s="7"/>
      <c r="C554" s="7"/>
    </row>
    <row r="555" spans="2:3" x14ac:dyDescent="0.2">
      <c r="B555" s="7"/>
      <c r="C555" s="7"/>
    </row>
    <row r="556" spans="2:3" x14ac:dyDescent="0.2">
      <c r="B556" s="7"/>
      <c r="C556" s="7"/>
    </row>
    <row r="557" spans="2:3" x14ac:dyDescent="0.2">
      <c r="B557" s="7"/>
      <c r="C557" s="7"/>
    </row>
    <row r="558" spans="2:3" x14ac:dyDescent="0.2">
      <c r="B558" s="7"/>
      <c r="C558" s="7"/>
    </row>
    <row r="559" spans="2:3" x14ac:dyDescent="0.2">
      <c r="B559" s="7"/>
      <c r="C559" s="7"/>
    </row>
    <row r="560" spans="2:3" x14ac:dyDescent="0.2">
      <c r="B560" s="7"/>
      <c r="C560" s="7"/>
    </row>
    <row r="561" spans="2:3" x14ac:dyDescent="0.2">
      <c r="B561" s="7"/>
      <c r="C561" s="7"/>
    </row>
    <row r="562" spans="2:3" x14ac:dyDescent="0.2">
      <c r="B562" s="7"/>
      <c r="C562" s="7"/>
    </row>
    <row r="563" spans="2:3" x14ac:dyDescent="0.2">
      <c r="B563" s="7"/>
      <c r="C563" s="7"/>
    </row>
    <row r="564" spans="2:3" x14ac:dyDescent="0.2">
      <c r="B564" s="7"/>
      <c r="C564" s="7"/>
    </row>
    <row r="565" spans="2:3" x14ac:dyDescent="0.2">
      <c r="B565" s="7"/>
      <c r="C565" s="7"/>
    </row>
    <row r="566" spans="2:3" x14ac:dyDescent="0.2">
      <c r="B566" s="7"/>
      <c r="C566" s="7"/>
    </row>
    <row r="567" spans="2:3" x14ac:dyDescent="0.2">
      <c r="B567" s="7"/>
      <c r="C567" s="7"/>
    </row>
    <row r="568" spans="2:3" x14ac:dyDescent="0.2">
      <c r="B568" s="7"/>
      <c r="C568" s="7"/>
    </row>
    <row r="569" spans="2:3" x14ac:dyDescent="0.2">
      <c r="B569" s="7"/>
      <c r="C569" s="7"/>
    </row>
    <row r="570" spans="2:3" x14ac:dyDescent="0.2">
      <c r="B570" s="7"/>
      <c r="C570" s="7"/>
    </row>
    <row r="571" spans="2:3" x14ac:dyDescent="0.2">
      <c r="B571" s="7"/>
      <c r="C571" s="7"/>
    </row>
    <row r="572" spans="2:3" x14ac:dyDescent="0.2">
      <c r="B572" s="7"/>
      <c r="C572" s="7"/>
    </row>
    <row r="573" spans="2:3" x14ac:dyDescent="0.2">
      <c r="B573" s="7"/>
      <c r="C573" s="7"/>
    </row>
    <row r="574" spans="2:3" x14ac:dyDescent="0.2">
      <c r="B574" s="7"/>
      <c r="C574" s="7"/>
    </row>
    <row r="575" spans="2:3" x14ac:dyDescent="0.2">
      <c r="B575" s="7"/>
      <c r="C575" s="7"/>
    </row>
    <row r="576" spans="2:3" x14ac:dyDescent="0.2">
      <c r="B576" s="7"/>
      <c r="C576" s="7"/>
    </row>
    <row r="577" spans="2:3" x14ac:dyDescent="0.2">
      <c r="B577" s="7"/>
      <c r="C577" s="7"/>
    </row>
    <row r="578" spans="2:3" x14ac:dyDescent="0.2">
      <c r="B578" s="7"/>
      <c r="C578" s="7"/>
    </row>
    <row r="579" spans="2:3" x14ac:dyDescent="0.2">
      <c r="B579" s="7"/>
      <c r="C579" s="7"/>
    </row>
    <row r="580" spans="2:3" x14ac:dyDescent="0.2">
      <c r="B580" s="7"/>
      <c r="C580" s="7"/>
    </row>
    <row r="581" spans="2:3" x14ac:dyDescent="0.2">
      <c r="B581" s="7"/>
      <c r="C581" s="7"/>
    </row>
    <row r="582" spans="2:3" x14ac:dyDescent="0.2">
      <c r="B582" s="7"/>
      <c r="C582" s="7"/>
    </row>
    <row r="583" spans="2:3" x14ac:dyDescent="0.2">
      <c r="B583" s="7"/>
      <c r="C583" s="7"/>
    </row>
    <row r="584" spans="2:3" x14ac:dyDescent="0.2">
      <c r="B584" s="7"/>
      <c r="C584" s="7"/>
    </row>
    <row r="585" spans="2:3" x14ac:dyDescent="0.2">
      <c r="B585" s="7"/>
      <c r="C585" s="7"/>
    </row>
    <row r="586" spans="2:3" x14ac:dyDescent="0.2">
      <c r="B586" s="7"/>
      <c r="C586" s="7"/>
    </row>
    <row r="587" spans="2:3" x14ac:dyDescent="0.2">
      <c r="B587" s="7"/>
      <c r="C587" s="7"/>
    </row>
    <row r="588" spans="2:3" x14ac:dyDescent="0.2">
      <c r="B588" s="7"/>
      <c r="C588" s="7"/>
    </row>
    <row r="589" spans="2:3" x14ac:dyDescent="0.2">
      <c r="B589" s="7"/>
      <c r="C589" s="7"/>
    </row>
    <row r="590" spans="2:3" x14ac:dyDescent="0.2">
      <c r="B590" s="7"/>
      <c r="C590" s="7"/>
    </row>
    <row r="591" spans="2:3" x14ac:dyDescent="0.2">
      <c r="B591" s="7"/>
      <c r="C591" s="7"/>
    </row>
    <row r="592" spans="2:3" x14ac:dyDescent="0.2">
      <c r="B592" s="7"/>
      <c r="C592" s="7"/>
    </row>
    <row r="593" spans="2:3" x14ac:dyDescent="0.2">
      <c r="B593" s="7"/>
      <c r="C593" s="7"/>
    </row>
    <row r="594" spans="2:3" x14ac:dyDescent="0.2">
      <c r="B594" s="7"/>
      <c r="C594" s="7"/>
    </row>
    <row r="595" spans="2:3" x14ac:dyDescent="0.2">
      <c r="B595" s="7"/>
      <c r="C595" s="7"/>
    </row>
    <row r="596" spans="2:3" x14ac:dyDescent="0.2">
      <c r="B596" s="7"/>
      <c r="C596" s="7"/>
    </row>
    <row r="597" spans="2:3" x14ac:dyDescent="0.2">
      <c r="B597" s="7"/>
      <c r="C597" s="7"/>
    </row>
    <row r="598" spans="2:3" x14ac:dyDescent="0.2">
      <c r="B598" s="7"/>
      <c r="C598" s="7"/>
    </row>
    <row r="599" spans="2:3" x14ac:dyDescent="0.2">
      <c r="B599" s="7"/>
      <c r="C599" s="7"/>
    </row>
    <row r="600" spans="2:3" x14ac:dyDescent="0.2">
      <c r="B600" s="7"/>
      <c r="C600" s="7"/>
    </row>
    <row r="601" spans="2:3" x14ac:dyDescent="0.2">
      <c r="B601" s="7"/>
      <c r="C601" s="7"/>
    </row>
    <row r="602" spans="2:3" x14ac:dyDescent="0.2">
      <c r="B602" s="7"/>
      <c r="C602" s="7"/>
    </row>
    <row r="603" spans="2:3" x14ac:dyDescent="0.2">
      <c r="B603" s="7"/>
      <c r="C603" s="7"/>
    </row>
    <row r="604" spans="2:3" x14ac:dyDescent="0.2">
      <c r="B604" s="7"/>
      <c r="C604" s="7"/>
    </row>
    <row r="605" spans="2:3" x14ac:dyDescent="0.2">
      <c r="B605" s="7"/>
      <c r="C605" s="7"/>
    </row>
    <row r="606" spans="2:3" x14ac:dyDescent="0.2">
      <c r="B606" s="7"/>
      <c r="C606" s="7"/>
    </row>
    <row r="607" spans="2:3" x14ac:dyDescent="0.2">
      <c r="B607" s="7"/>
      <c r="C607" s="7"/>
    </row>
    <row r="608" spans="2:3" x14ac:dyDescent="0.2">
      <c r="B608" s="7"/>
      <c r="C608" s="7"/>
    </row>
    <row r="609" spans="2:3" x14ac:dyDescent="0.2">
      <c r="B609" s="7"/>
      <c r="C609" s="7"/>
    </row>
    <row r="610" spans="2:3" x14ac:dyDescent="0.2">
      <c r="B610" s="7"/>
      <c r="C610" s="7"/>
    </row>
    <row r="611" spans="2:3" x14ac:dyDescent="0.2">
      <c r="B611" s="7"/>
      <c r="C611" s="7"/>
    </row>
    <row r="612" spans="2:3" x14ac:dyDescent="0.2">
      <c r="B612" s="7"/>
      <c r="C612" s="7"/>
    </row>
    <row r="613" spans="2:3" x14ac:dyDescent="0.2">
      <c r="B613" s="7"/>
      <c r="C613" s="7"/>
    </row>
    <row r="614" spans="2:3" x14ac:dyDescent="0.2">
      <c r="B614" s="7"/>
      <c r="C614" s="7"/>
    </row>
    <row r="615" spans="2:3" x14ac:dyDescent="0.2">
      <c r="B615" s="7"/>
      <c r="C615" s="7"/>
    </row>
    <row r="616" spans="2:3" x14ac:dyDescent="0.2">
      <c r="B616" s="7"/>
      <c r="C616" s="7"/>
    </row>
    <row r="617" spans="2:3" x14ac:dyDescent="0.2">
      <c r="B617" s="7"/>
      <c r="C617" s="7"/>
    </row>
    <row r="618" spans="2:3" x14ac:dyDescent="0.2">
      <c r="B618" s="7"/>
      <c r="C618" s="7"/>
    </row>
    <row r="619" spans="2:3" x14ac:dyDescent="0.2">
      <c r="B619" s="7"/>
      <c r="C619" s="7"/>
    </row>
    <row r="620" spans="2:3" x14ac:dyDescent="0.2">
      <c r="B620" s="7"/>
      <c r="C620" s="7"/>
    </row>
    <row r="621" spans="2:3" x14ac:dyDescent="0.2">
      <c r="B621" s="7"/>
      <c r="C621" s="7"/>
    </row>
    <row r="622" spans="2:3" x14ac:dyDescent="0.2">
      <c r="B622" s="7"/>
      <c r="C622" s="7"/>
    </row>
    <row r="623" spans="2:3" x14ac:dyDescent="0.2">
      <c r="B623" s="7"/>
      <c r="C623" s="7"/>
    </row>
    <row r="624" spans="2:3" x14ac:dyDescent="0.2">
      <c r="B624" s="7"/>
      <c r="C624" s="7"/>
    </row>
    <row r="625" spans="2:3" x14ac:dyDescent="0.2">
      <c r="B625" s="7"/>
      <c r="C625" s="7"/>
    </row>
    <row r="626" spans="2:3" x14ac:dyDescent="0.2">
      <c r="B626" s="7"/>
      <c r="C626" s="7"/>
    </row>
    <row r="627" spans="2:3" x14ac:dyDescent="0.2">
      <c r="B627" s="7"/>
      <c r="C627" s="7"/>
    </row>
    <row r="628" spans="2:3" x14ac:dyDescent="0.2">
      <c r="B628" s="7"/>
      <c r="C628" s="7"/>
    </row>
    <row r="629" spans="2:3" x14ac:dyDescent="0.2">
      <c r="B629" s="7"/>
      <c r="C629" s="7"/>
    </row>
    <row r="630" spans="2:3" x14ac:dyDescent="0.2">
      <c r="B630" s="7"/>
      <c r="C630" s="7"/>
    </row>
    <row r="631" spans="2:3" x14ac:dyDescent="0.2">
      <c r="B631" s="7"/>
      <c r="C631" s="7"/>
    </row>
    <row r="632" spans="2:3" x14ac:dyDescent="0.2">
      <c r="B632" s="7"/>
      <c r="C632" s="7"/>
    </row>
    <row r="633" spans="2:3" x14ac:dyDescent="0.2">
      <c r="B633" s="7"/>
      <c r="C633" s="7"/>
    </row>
    <row r="634" spans="2:3" x14ac:dyDescent="0.2">
      <c r="B634" s="7"/>
      <c r="C634" s="7"/>
    </row>
    <row r="635" spans="2:3" x14ac:dyDescent="0.2">
      <c r="B635" s="7"/>
      <c r="C635" s="7"/>
    </row>
    <row r="636" spans="2:3" x14ac:dyDescent="0.2">
      <c r="B636" s="7"/>
      <c r="C636" s="7"/>
    </row>
    <row r="637" spans="2:3" x14ac:dyDescent="0.2">
      <c r="B637" s="7"/>
      <c r="C637" s="7"/>
    </row>
    <row r="638" spans="2:3" x14ac:dyDescent="0.2">
      <c r="B638" s="7"/>
      <c r="C638" s="7"/>
    </row>
    <row r="639" spans="2:3" x14ac:dyDescent="0.2">
      <c r="B639" s="7"/>
      <c r="C639" s="7"/>
    </row>
    <row r="640" spans="2:3" x14ac:dyDescent="0.2">
      <c r="B640" s="7"/>
      <c r="C640" s="7"/>
    </row>
    <row r="641" spans="2:3" x14ac:dyDescent="0.2">
      <c r="B641" s="7"/>
      <c r="C641" s="7"/>
    </row>
    <row r="642" spans="2:3" x14ac:dyDescent="0.2">
      <c r="B642" s="7"/>
      <c r="C642" s="7"/>
    </row>
    <row r="643" spans="2:3" x14ac:dyDescent="0.2">
      <c r="B643" s="7"/>
      <c r="C643" s="7"/>
    </row>
    <row r="644" spans="2:3" x14ac:dyDescent="0.2">
      <c r="B644" s="7"/>
      <c r="C644" s="7"/>
    </row>
    <row r="645" spans="2:3" x14ac:dyDescent="0.2">
      <c r="B645" s="7"/>
      <c r="C645" s="7"/>
    </row>
    <row r="646" spans="2:3" x14ac:dyDescent="0.2">
      <c r="B646" s="7"/>
      <c r="C646" s="7"/>
    </row>
    <row r="647" spans="2:3" x14ac:dyDescent="0.2">
      <c r="B647" s="7"/>
      <c r="C647" s="7"/>
    </row>
    <row r="648" spans="2:3" x14ac:dyDescent="0.2">
      <c r="B648" s="7"/>
      <c r="C648" s="7"/>
    </row>
    <row r="649" spans="2:3" x14ac:dyDescent="0.2">
      <c r="B649" s="7"/>
      <c r="C649" s="7"/>
    </row>
    <row r="650" spans="2:3" x14ac:dyDescent="0.2">
      <c r="B650" s="7"/>
      <c r="C650" s="7"/>
    </row>
    <row r="651" spans="2:3" x14ac:dyDescent="0.2">
      <c r="B651" s="7"/>
      <c r="C651" s="7"/>
    </row>
    <row r="652" spans="2:3" x14ac:dyDescent="0.2">
      <c r="B652" s="7"/>
      <c r="C652" s="7"/>
    </row>
    <row r="653" spans="2:3" x14ac:dyDescent="0.2">
      <c r="B653" s="7"/>
      <c r="C653" s="7"/>
    </row>
    <row r="654" spans="2:3" x14ac:dyDescent="0.2">
      <c r="B654" s="7"/>
      <c r="C654" s="7"/>
    </row>
    <row r="655" spans="2:3" x14ac:dyDescent="0.2">
      <c r="B655" s="7"/>
      <c r="C655" s="7"/>
    </row>
    <row r="656" spans="2:3" x14ac:dyDescent="0.2">
      <c r="B656" s="7"/>
      <c r="C656" s="7"/>
    </row>
    <row r="657" spans="2:3" x14ac:dyDescent="0.2">
      <c r="B657" s="7"/>
      <c r="C657" s="7"/>
    </row>
    <row r="658" spans="2:3" x14ac:dyDescent="0.2">
      <c r="B658" s="7"/>
      <c r="C658" s="7"/>
    </row>
    <row r="659" spans="2:3" x14ac:dyDescent="0.2">
      <c r="B659" s="7"/>
      <c r="C659" s="7"/>
    </row>
    <row r="660" spans="2:3" x14ac:dyDescent="0.2">
      <c r="B660" s="7"/>
      <c r="C660" s="7"/>
    </row>
    <row r="661" spans="2:3" x14ac:dyDescent="0.2">
      <c r="B661" s="7"/>
      <c r="C661" s="7"/>
    </row>
    <row r="662" spans="2:3" x14ac:dyDescent="0.2">
      <c r="B662" s="7"/>
      <c r="C662" s="7"/>
    </row>
    <row r="663" spans="2:3" x14ac:dyDescent="0.2">
      <c r="B663" s="7"/>
      <c r="C663" s="7"/>
    </row>
    <row r="664" spans="2:3" x14ac:dyDescent="0.2">
      <c r="B664" s="7"/>
      <c r="C664" s="7"/>
    </row>
    <row r="665" spans="2:3" x14ac:dyDescent="0.2">
      <c r="B665" s="7"/>
      <c r="C665" s="7"/>
    </row>
    <row r="666" spans="2:3" x14ac:dyDescent="0.2">
      <c r="B666" s="7"/>
      <c r="C666" s="7"/>
    </row>
    <row r="667" spans="2:3" x14ac:dyDescent="0.2">
      <c r="B667" s="7"/>
      <c r="C667" s="7"/>
    </row>
    <row r="668" spans="2:3" x14ac:dyDescent="0.2">
      <c r="B668" s="7"/>
      <c r="C668" s="7"/>
    </row>
    <row r="669" spans="2:3" x14ac:dyDescent="0.2">
      <c r="B669" s="7"/>
      <c r="C669" s="7"/>
    </row>
    <row r="670" spans="2:3" x14ac:dyDescent="0.2">
      <c r="B670" s="7"/>
      <c r="C670" s="7"/>
    </row>
    <row r="671" spans="2:3" x14ac:dyDescent="0.2">
      <c r="B671" s="7"/>
      <c r="C671" s="7"/>
    </row>
    <row r="672" spans="2:3" x14ac:dyDescent="0.2">
      <c r="B672" s="7"/>
      <c r="C672" s="7"/>
    </row>
    <row r="673" spans="2:3" x14ac:dyDescent="0.2">
      <c r="B673" s="7"/>
      <c r="C673" s="7"/>
    </row>
    <row r="674" spans="2:3" x14ac:dyDescent="0.2">
      <c r="B674" s="7"/>
      <c r="C674" s="7"/>
    </row>
    <row r="675" spans="2:3" x14ac:dyDescent="0.2">
      <c r="B675" s="7"/>
      <c r="C675" s="7"/>
    </row>
    <row r="676" spans="2:3" x14ac:dyDescent="0.2">
      <c r="B676" s="7"/>
      <c r="C676" s="7"/>
    </row>
    <row r="677" spans="2:3" x14ac:dyDescent="0.2">
      <c r="B677" s="7"/>
      <c r="C677" s="7"/>
    </row>
    <row r="678" spans="2:3" x14ac:dyDescent="0.2">
      <c r="B678" s="7"/>
      <c r="C678" s="7"/>
    </row>
    <row r="679" spans="2:3" x14ac:dyDescent="0.2">
      <c r="B679" s="7"/>
      <c r="C679" s="7"/>
    </row>
    <row r="680" spans="2:3" x14ac:dyDescent="0.2">
      <c r="B680" s="7"/>
      <c r="C680" s="7"/>
    </row>
    <row r="681" spans="2:3" x14ac:dyDescent="0.2">
      <c r="B681" s="7"/>
      <c r="C681" s="7"/>
    </row>
    <row r="682" spans="2:3" x14ac:dyDescent="0.2">
      <c r="B682" s="7"/>
      <c r="C682" s="7"/>
    </row>
    <row r="683" spans="2:3" x14ac:dyDescent="0.2">
      <c r="B683" s="7"/>
      <c r="C683" s="7"/>
    </row>
    <row r="684" spans="2:3" x14ac:dyDescent="0.2">
      <c r="B684" s="7"/>
      <c r="C684" s="7"/>
    </row>
    <row r="685" spans="2:3" x14ac:dyDescent="0.2">
      <c r="B685" s="7"/>
      <c r="C685" s="7"/>
    </row>
    <row r="686" spans="2:3" x14ac:dyDescent="0.2">
      <c r="B686" s="7"/>
      <c r="C686" s="7"/>
    </row>
    <row r="687" spans="2:3" x14ac:dyDescent="0.2">
      <c r="B687" s="7"/>
      <c r="C687" s="7"/>
    </row>
    <row r="688" spans="2:3" x14ac:dyDescent="0.2">
      <c r="B688" s="7"/>
      <c r="C688" s="7"/>
    </row>
    <row r="689" spans="2:3" x14ac:dyDescent="0.2">
      <c r="B689" s="7"/>
      <c r="C689" s="7"/>
    </row>
    <row r="690" spans="2:3" x14ac:dyDescent="0.2">
      <c r="B690" s="7"/>
      <c r="C690" s="7"/>
    </row>
    <row r="691" spans="2:3" x14ac:dyDescent="0.2">
      <c r="B691" s="7"/>
      <c r="C691" s="7"/>
    </row>
    <row r="692" spans="2:3" x14ac:dyDescent="0.2">
      <c r="B692" s="7"/>
      <c r="C692" s="7"/>
    </row>
    <row r="693" spans="2:3" x14ac:dyDescent="0.2">
      <c r="B693" s="7"/>
      <c r="C693" s="7"/>
    </row>
    <row r="694" spans="2:3" x14ac:dyDescent="0.2">
      <c r="B694" s="7"/>
      <c r="C694" s="7"/>
    </row>
    <row r="695" spans="2:3" x14ac:dyDescent="0.2">
      <c r="B695" s="7"/>
      <c r="C695" s="7"/>
    </row>
    <row r="696" spans="2:3" x14ac:dyDescent="0.2">
      <c r="B696" s="7"/>
      <c r="C696" s="7"/>
    </row>
    <row r="697" spans="2:3" x14ac:dyDescent="0.2">
      <c r="B697" s="7"/>
      <c r="C697" s="7"/>
    </row>
    <row r="698" spans="2:3" x14ac:dyDescent="0.2">
      <c r="B698" s="7"/>
      <c r="C698" s="7"/>
    </row>
    <row r="699" spans="2:3" x14ac:dyDescent="0.2">
      <c r="B699" s="7"/>
      <c r="C699" s="7"/>
    </row>
    <row r="700" spans="2:3" x14ac:dyDescent="0.2">
      <c r="B700" s="7"/>
      <c r="C700" s="7"/>
    </row>
    <row r="701" spans="2:3" x14ac:dyDescent="0.2">
      <c r="B701" s="7"/>
      <c r="C701" s="7"/>
    </row>
    <row r="702" spans="2:3" x14ac:dyDescent="0.2">
      <c r="B702" s="7"/>
      <c r="C702" s="7"/>
    </row>
    <row r="703" spans="2:3" x14ac:dyDescent="0.2">
      <c r="B703" s="7"/>
      <c r="C703" s="7"/>
    </row>
    <row r="704" spans="2:3" x14ac:dyDescent="0.2">
      <c r="B704" s="7"/>
      <c r="C704" s="7"/>
    </row>
    <row r="705" spans="2:3" x14ac:dyDescent="0.2">
      <c r="B705" s="7"/>
      <c r="C705" s="7"/>
    </row>
    <row r="706" spans="2:3" x14ac:dyDescent="0.2">
      <c r="B706" s="7"/>
      <c r="C706" s="7"/>
    </row>
    <row r="707" spans="2:3" x14ac:dyDescent="0.2">
      <c r="B707" s="7"/>
      <c r="C707" s="7"/>
    </row>
    <row r="708" spans="2:3" x14ac:dyDescent="0.2">
      <c r="B708" s="7"/>
      <c r="C708" s="7"/>
    </row>
    <row r="709" spans="2:3" x14ac:dyDescent="0.2">
      <c r="B709" s="7"/>
      <c r="C709" s="7"/>
    </row>
    <row r="710" spans="2:3" x14ac:dyDescent="0.2">
      <c r="B710" s="7"/>
      <c r="C710" s="7"/>
    </row>
    <row r="711" spans="2:3" x14ac:dyDescent="0.2">
      <c r="B711" s="7"/>
      <c r="C711" s="7"/>
    </row>
    <row r="712" spans="2:3" x14ac:dyDescent="0.2">
      <c r="B712" s="7"/>
      <c r="C712" s="7"/>
    </row>
    <row r="713" spans="2:3" x14ac:dyDescent="0.2">
      <c r="B713" s="7"/>
      <c r="C713" s="7"/>
    </row>
    <row r="714" spans="2:3" x14ac:dyDescent="0.2">
      <c r="B714" s="7"/>
      <c r="C714" s="7"/>
    </row>
    <row r="715" spans="2:3" x14ac:dyDescent="0.2">
      <c r="B715" s="7"/>
      <c r="C715" s="7"/>
    </row>
    <row r="716" spans="2:3" x14ac:dyDescent="0.2">
      <c r="B716" s="7"/>
      <c r="C716" s="7"/>
    </row>
    <row r="717" spans="2:3" x14ac:dyDescent="0.2">
      <c r="B717" s="7"/>
      <c r="C717" s="7"/>
    </row>
    <row r="718" spans="2:3" x14ac:dyDescent="0.2">
      <c r="B718" s="7"/>
      <c r="C718" s="7"/>
    </row>
    <row r="719" spans="2:3" x14ac:dyDescent="0.2">
      <c r="B719" s="7"/>
      <c r="C719" s="7"/>
    </row>
    <row r="720" spans="2:3" x14ac:dyDescent="0.2">
      <c r="B720" s="7"/>
      <c r="C720" s="7"/>
    </row>
    <row r="721" spans="2:3" x14ac:dyDescent="0.2">
      <c r="B721" s="7"/>
      <c r="C721" s="7"/>
    </row>
    <row r="722" spans="2:3" x14ac:dyDescent="0.2">
      <c r="B722" s="7"/>
      <c r="C722" s="7"/>
    </row>
    <row r="723" spans="2:3" x14ac:dyDescent="0.2">
      <c r="B723" s="7"/>
      <c r="C723" s="7"/>
    </row>
    <row r="724" spans="2:3" x14ac:dyDescent="0.2">
      <c r="B724" s="7"/>
      <c r="C724" s="7"/>
    </row>
    <row r="725" spans="2:3" x14ac:dyDescent="0.2">
      <c r="B725" s="7"/>
      <c r="C725" s="7"/>
    </row>
    <row r="726" spans="2:3" x14ac:dyDescent="0.2">
      <c r="B726" s="7"/>
      <c r="C726" s="7"/>
    </row>
    <row r="727" spans="2:3" x14ac:dyDescent="0.2">
      <c r="B727" s="7"/>
      <c r="C727" s="7"/>
    </row>
    <row r="728" spans="2:3" x14ac:dyDescent="0.2">
      <c r="B728" s="7"/>
      <c r="C728" s="7"/>
    </row>
    <row r="729" spans="2:3" x14ac:dyDescent="0.2">
      <c r="B729" s="7"/>
      <c r="C729" s="7"/>
    </row>
    <row r="730" spans="2:3" x14ac:dyDescent="0.2">
      <c r="B730" s="7"/>
      <c r="C730" s="7"/>
    </row>
    <row r="731" spans="2:3" x14ac:dyDescent="0.2">
      <c r="B731" s="7"/>
      <c r="C731" s="7"/>
    </row>
    <row r="732" spans="2:3" x14ac:dyDescent="0.2">
      <c r="B732" s="7"/>
      <c r="C732" s="7"/>
    </row>
    <row r="733" spans="2:3" x14ac:dyDescent="0.2">
      <c r="B733" s="7"/>
      <c r="C733" s="7"/>
    </row>
    <row r="734" spans="2:3" x14ac:dyDescent="0.2">
      <c r="B734" s="7"/>
      <c r="C734" s="7"/>
    </row>
    <row r="735" spans="2:3" x14ac:dyDescent="0.2">
      <c r="B735" s="7"/>
      <c r="C735" s="7"/>
    </row>
    <row r="736" spans="2:3" x14ac:dyDescent="0.2">
      <c r="B736" s="7"/>
      <c r="C736" s="7"/>
    </row>
    <row r="737" spans="2:3" x14ac:dyDescent="0.2">
      <c r="B737" s="7"/>
      <c r="C737" s="7"/>
    </row>
    <row r="738" spans="2:3" x14ac:dyDescent="0.2">
      <c r="B738" s="7"/>
      <c r="C738" s="7"/>
    </row>
    <row r="739" spans="2:3" x14ac:dyDescent="0.2">
      <c r="B739" s="7"/>
      <c r="C739" s="7"/>
    </row>
    <row r="740" spans="2:3" x14ac:dyDescent="0.2">
      <c r="B740" s="7"/>
      <c r="C740" s="7"/>
    </row>
    <row r="741" spans="2:3" x14ac:dyDescent="0.2">
      <c r="B741" s="7"/>
      <c r="C741" s="7"/>
    </row>
    <row r="742" spans="2:3" x14ac:dyDescent="0.2">
      <c r="B742" s="7"/>
      <c r="C742" s="7"/>
    </row>
    <row r="743" spans="2:3" x14ac:dyDescent="0.2">
      <c r="B743" s="7"/>
      <c r="C743" s="7"/>
    </row>
    <row r="744" spans="2:3" x14ac:dyDescent="0.2">
      <c r="B744" s="7"/>
      <c r="C744" s="7"/>
    </row>
    <row r="745" spans="2:3" x14ac:dyDescent="0.2">
      <c r="B745" s="7"/>
      <c r="C745" s="7"/>
    </row>
    <row r="746" spans="2:3" x14ac:dyDescent="0.2">
      <c r="B746" s="7"/>
      <c r="C746" s="7"/>
    </row>
    <row r="747" spans="2:3" x14ac:dyDescent="0.2">
      <c r="B747" s="7"/>
      <c r="C747" s="7"/>
    </row>
    <row r="748" spans="2:3" x14ac:dyDescent="0.2">
      <c r="B748" s="7"/>
      <c r="C748" s="7"/>
    </row>
    <row r="749" spans="2:3" x14ac:dyDescent="0.2">
      <c r="B749" s="7"/>
      <c r="C749" s="7"/>
    </row>
    <row r="750" spans="2:3" x14ac:dyDescent="0.2">
      <c r="B750" s="7"/>
      <c r="C750" s="7"/>
    </row>
    <row r="751" spans="2:3" x14ac:dyDescent="0.2">
      <c r="B751" s="7"/>
      <c r="C751" s="7"/>
    </row>
    <row r="752" spans="2:3" x14ac:dyDescent="0.2">
      <c r="B752" s="7"/>
      <c r="C752" s="7"/>
    </row>
    <row r="753" spans="2:3" x14ac:dyDescent="0.2">
      <c r="B753" s="7"/>
      <c r="C753" s="7"/>
    </row>
    <row r="754" spans="2:3" x14ac:dyDescent="0.2">
      <c r="B754" s="7"/>
      <c r="C754" s="7"/>
    </row>
    <row r="755" spans="2:3" x14ac:dyDescent="0.2">
      <c r="B755" s="7"/>
      <c r="C755" s="7"/>
    </row>
    <row r="756" spans="2:3" x14ac:dyDescent="0.2">
      <c r="B756" s="7"/>
      <c r="C756" s="7"/>
    </row>
    <row r="757" spans="2:3" x14ac:dyDescent="0.2">
      <c r="B757" s="7"/>
      <c r="C757" s="7"/>
    </row>
    <row r="758" spans="2:3" x14ac:dyDescent="0.2">
      <c r="B758" s="7"/>
      <c r="C758" s="7"/>
    </row>
    <row r="759" spans="2:3" x14ac:dyDescent="0.2">
      <c r="B759" s="7"/>
      <c r="C759" s="7"/>
    </row>
    <row r="760" spans="2:3" x14ac:dyDescent="0.2">
      <c r="B760" s="7"/>
      <c r="C760" s="7"/>
    </row>
    <row r="761" spans="2:3" x14ac:dyDescent="0.2">
      <c r="B761" s="7"/>
      <c r="C761" s="7"/>
    </row>
    <row r="762" spans="2:3" x14ac:dyDescent="0.2">
      <c r="B762" s="7"/>
      <c r="C762" s="7"/>
    </row>
    <row r="763" spans="2:3" x14ac:dyDescent="0.2">
      <c r="B763" s="7"/>
      <c r="C763" s="7"/>
    </row>
    <row r="764" spans="2:3" x14ac:dyDescent="0.2">
      <c r="B764" s="7"/>
      <c r="C764" s="7"/>
    </row>
    <row r="765" spans="2:3" x14ac:dyDescent="0.2">
      <c r="B765" s="7"/>
      <c r="C765" s="7"/>
    </row>
    <row r="766" spans="2:3" x14ac:dyDescent="0.2">
      <c r="B766" s="7"/>
      <c r="C766" s="7"/>
    </row>
    <row r="767" spans="2:3" x14ac:dyDescent="0.2">
      <c r="B767" s="7"/>
      <c r="C767" s="7"/>
    </row>
    <row r="768" spans="2:3" x14ac:dyDescent="0.2">
      <c r="B768" s="7"/>
      <c r="C768" s="7"/>
    </row>
    <row r="769" spans="2:3" x14ac:dyDescent="0.2">
      <c r="B769" s="7"/>
      <c r="C769" s="7"/>
    </row>
    <row r="770" spans="2:3" x14ac:dyDescent="0.2">
      <c r="B770" s="7"/>
      <c r="C770" s="7"/>
    </row>
    <row r="771" spans="2:3" x14ac:dyDescent="0.2">
      <c r="B771" s="7"/>
      <c r="C771" s="7"/>
    </row>
    <row r="772" spans="2:3" x14ac:dyDescent="0.2">
      <c r="B772" s="7"/>
      <c r="C772" s="7"/>
    </row>
    <row r="773" spans="2:3" x14ac:dyDescent="0.2">
      <c r="B773" s="7"/>
      <c r="C773" s="7"/>
    </row>
    <row r="774" spans="2:3" x14ac:dyDescent="0.2">
      <c r="B774" s="7"/>
      <c r="C774" s="7"/>
    </row>
    <row r="775" spans="2:3" x14ac:dyDescent="0.2">
      <c r="B775" s="7"/>
      <c r="C775" s="7"/>
    </row>
    <row r="776" spans="2:3" x14ac:dyDescent="0.2">
      <c r="B776" s="7"/>
      <c r="C776" s="7"/>
    </row>
    <row r="777" spans="2:3" x14ac:dyDescent="0.2">
      <c r="B777" s="7"/>
      <c r="C777" s="7"/>
    </row>
    <row r="778" spans="2:3" x14ac:dyDescent="0.2">
      <c r="B778" s="7"/>
      <c r="C778" s="7"/>
    </row>
    <row r="779" spans="2:3" x14ac:dyDescent="0.2">
      <c r="B779" s="7"/>
      <c r="C779" s="7"/>
    </row>
    <row r="780" spans="2:3" x14ac:dyDescent="0.2">
      <c r="B780" s="7"/>
      <c r="C780" s="7"/>
    </row>
    <row r="781" spans="2:3" x14ac:dyDescent="0.2">
      <c r="B781" s="7"/>
      <c r="C781" s="7"/>
    </row>
    <row r="782" spans="2:3" x14ac:dyDescent="0.2">
      <c r="B782" s="7"/>
      <c r="C782" s="7"/>
    </row>
    <row r="783" spans="2:3" x14ac:dyDescent="0.2">
      <c r="B783" s="7"/>
      <c r="C783" s="7"/>
    </row>
    <row r="784" spans="2:3" x14ac:dyDescent="0.2">
      <c r="B784" s="7"/>
      <c r="C784" s="7"/>
    </row>
    <row r="785" spans="2:3" x14ac:dyDescent="0.2">
      <c r="B785" s="7"/>
      <c r="C785" s="7"/>
    </row>
    <row r="786" spans="2:3" x14ac:dyDescent="0.2">
      <c r="B786" s="7"/>
      <c r="C786" s="7"/>
    </row>
    <row r="787" spans="2:3" x14ac:dyDescent="0.2">
      <c r="B787" s="7"/>
      <c r="C787" s="7"/>
    </row>
    <row r="788" spans="2:3" x14ac:dyDescent="0.2">
      <c r="B788" s="7"/>
      <c r="C788" s="7"/>
    </row>
    <row r="789" spans="2:3" x14ac:dyDescent="0.2">
      <c r="B789" s="7"/>
      <c r="C789" s="7"/>
    </row>
    <row r="790" spans="2:3" x14ac:dyDescent="0.2">
      <c r="B790" s="7"/>
      <c r="C790" s="7"/>
    </row>
    <row r="791" spans="2:3" x14ac:dyDescent="0.2">
      <c r="B791" s="7"/>
      <c r="C791" s="7"/>
    </row>
    <row r="792" spans="2:3" x14ac:dyDescent="0.2">
      <c r="B792" s="7"/>
      <c r="C792" s="7"/>
    </row>
    <row r="793" spans="2:3" x14ac:dyDescent="0.2">
      <c r="B793" s="7"/>
      <c r="C793" s="7"/>
    </row>
    <row r="794" spans="2:3" x14ac:dyDescent="0.2">
      <c r="B794" s="7"/>
      <c r="C794" s="7"/>
    </row>
    <row r="795" spans="2:3" x14ac:dyDescent="0.2">
      <c r="B795" s="7"/>
      <c r="C795" s="7"/>
    </row>
    <row r="796" spans="2:3" x14ac:dyDescent="0.2">
      <c r="B796" s="7"/>
      <c r="C796" s="7"/>
    </row>
    <row r="797" spans="2:3" x14ac:dyDescent="0.2">
      <c r="B797" s="7"/>
      <c r="C797" s="7"/>
    </row>
    <row r="798" spans="2:3" x14ac:dyDescent="0.2">
      <c r="B798" s="7"/>
      <c r="C798" s="7"/>
    </row>
    <row r="799" spans="2:3" x14ac:dyDescent="0.2">
      <c r="B799" s="7"/>
      <c r="C799" s="7"/>
    </row>
    <row r="800" spans="2:3" x14ac:dyDescent="0.2">
      <c r="B800" s="7"/>
      <c r="C800" s="7"/>
    </row>
    <row r="801" spans="2:3" x14ac:dyDescent="0.2">
      <c r="B801" s="7"/>
      <c r="C801" s="7"/>
    </row>
    <row r="802" spans="2:3" x14ac:dyDescent="0.2">
      <c r="B802" s="7"/>
      <c r="C802" s="7"/>
    </row>
    <row r="803" spans="2:3" x14ac:dyDescent="0.2">
      <c r="B803" s="7"/>
      <c r="C803" s="7"/>
    </row>
    <row r="804" spans="2:3" x14ac:dyDescent="0.2">
      <c r="B804" s="7"/>
      <c r="C804" s="7"/>
    </row>
    <row r="805" spans="2:3" x14ac:dyDescent="0.2">
      <c r="B805" s="7"/>
      <c r="C805" s="7"/>
    </row>
    <row r="806" spans="2:3" x14ac:dyDescent="0.2">
      <c r="B806" s="7"/>
      <c r="C806" s="7"/>
    </row>
    <row r="807" spans="2:3" x14ac:dyDescent="0.2">
      <c r="B807" s="7"/>
      <c r="C807" s="7"/>
    </row>
    <row r="808" spans="2:3" x14ac:dyDescent="0.2">
      <c r="B808" s="7"/>
      <c r="C808" s="7"/>
    </row>
    <row r="809" spans="2:3" x14ac:dyDescent="0.2">
      <c r="B809" s="7"/>
      <c r="C809" s="7"/>
    </row>
    <row r="810" spans="2:3" x14ac:dyDescent="0.2">
      <c r="B810" s="7"/>
      <c r="C810" s="7"/>
    </row>
    <row r="811" spans="2:3" x14ac:dyDescent="0.2">
      <c r="B811" s="7"/>
      <c r="C811" s="7"/>
    </row>
    <row r="812" spans="2:3" x14ac:dyDescent="0.2">
      <c r="B812" s="7"/>
      <c r="C812" s="7"/>
    </row>
    <row r="813" spans="2:3" x14ac:dyDescent="0.2">
      <c r="B813" s="7"/>
      <c r="C813" s="7"/>
    </row>
    <row r="814" spans="2:3" x14ac:dyDescent="0.2">
      <c r="B814" s="7"/>
      <c r="C814" s="7"/>
    </row>
    <row r="815" spans="2:3" x14ac:dyDescent="0.2">
      <c r="B815" s="7"/>
      <c r="C815" s="7"/>
    </row>
    <row r="816" spans="2:3" x14ac:dyDescent="0.2">
      <c r="B816" s="7"/>
      <c r="C816" s="7"/>
    </row>
    <row r="817" spans="2:3" x14ac:dyDescent="0.2">
      <c r="B817" s="7"/>
      <c r="C817" s="7"/>
    </row>
    <row r="818" spans="2:3" x14ac:dyDescent="0.2">
      <c r="B818" s="7"/>
      <c r="C818" s="7"/>
    </row>
    <row r="819" spans="2:3" x14ac:dyDescent="0.2">
      <c r="B819" s="7"/>
      <c r="C819" s="7"/>
    </row>
    <row r="820" spans="2:3" x14ac:dyDescent="0.2">
      <c r="B820" s="7"/>
      <c r="C820" s="7"/>
    </row>
    <row r="821" spans="2:3" x14ac:dyDescent="0.2">
      <c r="B821" s="7"/>
      <c r="C821" s="7"/>
    </row>
    <row r="822" spans="2:3" x14ac:dyDescent="0.2">
      <c r="B822" s="7"/>
      <c r="C822" s="7"/>
    </row>
    <row r="823" spans="2:3" x14ac:dyDescent="0.2">
      <c r="B823" s="7"/>
      <c r="C823" s="7"/>
    </row>
    <row r="824" spans="2:3" x14ac:dyDescent="0.2">
      <c r="B824" s="7"/>
      <c r="C824" s="7"/>
    </row>
    <row r="825" spans="2:3" x14ac:dyDescent="0.2">
      <c r="B825" s="7"/>
      <c r="C825" s="7"/>
    </row>
    <row r="826" spans="2:3" x14ac:dyDescent="0.2">
      <c r="B826" s="7"/>
      <c r="C826" s="7"/>
    </row>
    <row r="827" spans="2:3" x14ac:dyDescent="0.2">
      <c r="B827" s="7"/>
      <c r="C827" s="7"/>
    </row>
    <row r="828" spans="2:3" x14ac:dyDescent="0.2">
      <c r="B828" s="7"/>
      <c r="C828" s="7"/>
    </row>
    <row r="829" spans="2:3" x14ac:dyDescent="0.2">
      <c r="B829" s="7"/>
      <c r="C829" s="7"/>
    </row>
    <row r="830" spans="2:3" x14ac:dyDescent="0.2">
      <c r="B830" s="7"/>
      <c r="C830" s="7"/>
    </row>
    <row r="831" spans="2:3" x14ac:dyDescent="0.2">
      <c r="B831" s="7"/>
      <c r="C831" s="7"/>
    </row>
    <row r="832" spans="2:3" x14ac:dyDescent="0.2">
      <c r="B832" s="7"/>
      <c r="C832" s="7"/>
    </row>
    <row r="833" spans="2:3" x14ac:dyDescent="0.2">
      <c r="B833" s="7"/>
      <c r="C833" s="7"/>
    </row>
    <row r="834" spans="2:3" x14ac:dyDescent="0.2">
      <c r="B834" s="7"/>
      <c r="C834" s="7"/>
    </row>
    <row r="835" spans="2:3" x14ac:dyDescent="0.2">
      <c r="B835" s="7"/>
      <c r="C835" s="7"/>
    </row>
    <row r="836" spans="2:3" x14ac:dyDescent="0.2">
      <c r="B836" s="7"/>
      <c r="C836" s="7"/>
    </row>
    <row r="837" spans="2:3" x14ac:dyDescent="0.2">
      <c r="B837" s="7"/>
      <c r="C837" s="7"/>
    </row>
    <row r="838" spans="2:3" x14ac:dyDescent="0.2">
      <c r="B838" s="7"/>
      <c r="C838" s="7"/>
    </row>
    <row r="839" spans="2:3" x14ac:dyDescent="0.2">
      <c r="B839" s="7"/>
      <c r="C839" s="7"/>
    </row>
    <row r="840" spans="2:3" x14ac:dyDescent="0.2">
      <c r="B840" s="7"/>
      <c r="C840" s="7"/>
    </row>
    <row r="841" spans="2:3" x14ac:dyDescent="0.2">
      <c r="B841" s="7"/>
      <c r="C841" s="7"/>
    </row>
    <row r="842" spans="2:3" x14ac:dyDescent="0.2">
      <c r="B842" s="7"/>
      <c r="C842" s="7"/>
    </row>
    <row r="843" spans="2:3" x14ac:dyDescent="0.2">
      <c r="B843" s="7"/>
      <c r="C843" s="7"/>
    </row>
    <row r="844" spans="2:3" x14ac:dyDescent="0.2">
      <c r="B844" s="7"/>
      <c r="C844" s="7"/>
    </row>
    <row r="845" spans="2:3" x14ac:dyDescent="0.2">
      <c r="B845" s="7"/>
      <c r="C845" s="7"/>
    </row>
    <row r="846" spans="2:3" x14ac:dyDescent="0.2">
      <c r="B846" s="7"/>
      <c r="C846" s="7"/>
    </row>
    <row r="847" spans="2:3" x14ac:dyDescent="0.2">
      <c r="B847" s="7"/>
      <c r="C847" s="7"/>
    </row>
    <row r="848" spans="2:3" x14ac:dyDescent="0.2">
      <c r="B848" s="7"/>
      <c r="C848" s="7"/>
    </row>
    <row r="849" spans="2:3" x14ac:dyDescent="0.2">
      <c r="B849" s="7"/>
      <c r="C849" s="7"/>
    </row>
    <row r="850" spans="2:3" x14ac:dyDescent="0.2">
      <c r="B850" s="7"/>
      <c r="C850" s="7"/>
    </row>
    <row r="851" spans="2:3" x14ac:dyDescent="0.2">
      <c r="B851" s="7"/>
      <c r="C851" s="7"/>
    </row>
    <row r="852" spans="2:3" x14ac:dyDescent="0.2">
      <c r="B852" s="7"/>
      <c r="C852" s="7"/>
    </row>
    <row r="853" spans="2:3" x14ac:dyDescent="0.2">
      <c r="B853" s="7"/>
      <c r="C853" s="7"/>
    </row>
    <row r="854" spans="2:3" x14ac:dyDescent="0.2">
      <c r="B854" s="7"/>
      <c r="C854" s="7"/>
    </row>
    <row r="855" spans="2:3" x14ac:dyDescent="0.2">
      <c r="B855" s="7"/>
      <c r="C855" s="7"/>
    </row>
    <row r="856" spans="2:3" x14ac:dyDescent="0.2">
      <c r="B856" s="7"/>
      <c r="C856" s="7"/>
    </row>
    <row r="857" spans="2:3" x14ac:dyDescent="0.2">
      <c r="B857" s="7"/>
      <c r="C857" s="7"/>
    </row>
    <row r="858" spans="2:3" x14ac:dyDescent="0.2">
      <c r="B858" s="7"/>
      <c r="C858" s="7"/>
    </row>
    <row r="859" spans="2:3" x14ac:dyDescent="0.2">
      <c r="B859" s="7"/>
      <c r="C859" s="7"/>
    </row>
    <row r="860" spans="2:3" x14ac:dyDescent="0.2">
      <c r="B860" s="7"/>
      <c r="C860" s="7"/>
    </row>
    <row r="861" spans="2:3" x14ac:dyDescent="0.2">
      <c r="B861" s="7"/>
      <c r="C861" s="7"/>
    </row>
    <row r="862" spans="2:3" x14ac:dyDescent="0.2">
      <c r="B862" s="7"/>
      <c r="C862" s="7"/>
    </row>
    <row r="863" spans="2:3" x14ac:dyDescent="0.2">
      <c r="B863" s="7"/>
      <c r="C863" s="7"/>
    </row>
    <row r="864" spans="2:3" x14ac:dyDescent="0.2">
      <c r="B864" s="7"/>
      <c r="C864" s="7"/>
    </row>
    <row r="865" spans="2:3" x14ac:dyDescent="0.2">
      <c r="B865" s="7"/>
      <c r="C865" s="7"/>
    </row>
    <row r="866" spans="2:3" x14ac:dyDescent="0.2">
      <c r="B866" s="7"/>
      <c r="C866" s="7"/>
    </row>
    <row r="867" spans="2:3" x14ac:dyDescent="0.2">
      <c r="B867" s="7"/>
      <c r="C867" s="7"/>
    </row>
    <row r="868" spans="2:3" x14ac:dyDescent="0.2">
      <c r="B868" s="7"/>
      <c r="C868" s="7"/>
    </row>
    <row r="869" spans="2:3" x14ac:dyDescent="0.2">
      <c r="B869" s="7"/>
      <c r="C869" s="7"/>
    </row>
    <row r="870" spans="2:3" x14ac:dyDescent="0.2">
      <c r="B870" s="7"/>
      <c r="C870" s="7"/>
    </row>
    <row r="871" spans="2:3" x14ac:dyDescent="0.2">
      <c r="B871" s="7"/>
      <c r="C871" s="7"/>
    </row>
    <row r="872" spans="2:3" x14ac:dyDescent="0.2">
      <c r="B872" s="7"/>
      <c r="C872" s="7"/>
    </row>
    <row r="873" spans="2:3" x14ac:dyDescent="0.2">
      <c r="B873" s="7"/>
      <c r="C873" s="7"/>
    </row>
    <row r="874" spans="2:3" x14ac:dyDescent="0.2">
      <c r="B874" s="7"/>
      <c r="C874" s="7"/>
    </row>
    <row r="875" spans="2:3" x14ac:dyDescent="0.2">
      <c r="B875" s="7"/>
      <c r="C875" s="7"/>
    </row>
    <row r="876" spans="2:3" x14ac:dyDescent="0.2">
      <c r="B876" s="7"/>
      <c r="C876" s="7"/>
    </row>
    <row r="877" spans="2:3" x14ac:dyDescent="0.2">
      <c r="B877" s="7"/>
      <c r="C877" s="7"/>
    </row>
    <row r="878" spans="2:3" x14ac:dyDescent="0.2">
      <c r="B878" s="7"/>
      <c r="C878" s="7"/>
    </row>
    <row r="879" spans="2:3" x14ac:dyDescent="0.2">
      <c r="B879" s="7"/>
      <c r="C879" s="7"/>
    </row>
    <row r="880" spans="2:3" x14ac:dyDescent="0.2">
      <c r="B880" s="7"/>
      <c r="C880" s="7"/>
    </row>
    <row r="881" spans="2:3" x14ac:dyDescent="0.2">
      <c r="B881" s="7"/>
      <c r="C881" s="7"/>
    </row>
    <row r="882" spans="2:3" x14ac:dyDescent="0.2">
      <c r="B882" s="7"/>
      <c r="C882" s="7"/>
    </row>
    <row r="883" spans="2:3" x14ac:dyDescent="0.2">
      <c r="B883" s="7"/>
      <c r="C883" s="7"/>
    </row>
    <row r="884" spans="2:3" x14ac:dyDescent="0.2">
      <c r="B884" s="7"/>
      <c r="C884" s="7"/>
    </row>
    <row r="885" spans="2:3" x14ac:dyDescent="0.2">
      <c r="B885" s="7"/>
      <c r="C885" s="7"/>
    </row>
    <row r="886" spans="2:3" x14ac:dyDescent="0.2">
      <c r="B886" s="7"/>
      <c r="C886" s="7"/>
    </row>
    <row r="887" spans="2:3" x14ac:dyDescent="0.2">
      <c r="B887" s="7"/>
      <c r="C887" s="7"/>
    </row>
    <row r="888" spans="2:3" x14ac:dyDescent="0.2">
      <c r="B888" s="7"/>
      <c r="C888" s="7"/>
    </row>
    <row r="889" spans="2:3" x14ac:dyDescent="0.2">
      <c r="B889" s="7"/>
      <c r="C889" s="7"/>
    </row>
    <row r="890" spans="2:3" x14ac:dyDescent="0.2">
      <c r="B890" s="7"/>
      <c r="C890" s="7"/>
    </row>
    <row r="891" spans="2:3" x14ac:dyDescent="0.2">
      <c r="B891" s="7"/>
      <c r="C891" s="7"/>
    </row>
    <row r="892" spans="2:3" x14ac:dyDescent="0.2">
      <c r="B892" s="7"/>
      <c r="C892" s="7"/>
    </row>
    <row r="893" spans="2:3" x14ac:dyDescent="0.2">
      <c r="B893" s="7"/>
      <c r="C893" s="7"/>
    </row>
    <row r="894" spans="2:3" x14ac:dyDescent="0.2">
      <c r="B894" s="7"/>
      <c r="C894" s="7"/>
    </row>
    <row r="895" spans="2:3" x14ac:dyDescent="0.2">
      <c r="B895" s="7"/>
      <c r="C895" s="7"/>
    </row>
    <row r="896" spans="2:3" x14ac:dyDescent="0.2">
      <c r="B896" s="7"/>
      <c r="C896" s="7"/>
    </row>
    <row r="897" spans="2:3" x14ac:dyDescent="0.2">
      <c r="B897" s="7"/>
      <c r="C897" s="7"/>
    </row>
    <row r="898" spans="2:3" x14ac:dyDescent="0.2">
      <c r="B898" s="7"/>
      <c r="C898" s="7"/>
    </row>
    <row r="899" spans="2:3" x14ac:dyDescent="0.2">
      <c r="B899" s="7"/>
      <c r="C899" s="7"/>
    </row>
    <row r="900" spans="2:3" x14ac:dyDescent="0.2">
      <c r="B900" s="7"/>
      <c r="C900" s="7"/>
    </row>
    <row r="901" spans="2:3" x14ac:dyDescent="0.2">
      <c r="B901" s="7"/>
      <c r="C901" s="7"/>
    </row>
    <row r="902" spans="2:3" x14ac:dyDescent="0.2">
      <c r="B902" s="7"/>
      <c r="C902" s="7"/>
    </row>
    <row r="903" spans="2:3" x14ac:dyDescent="0.2">
      <c r="B903" s="7"/>
      <c r="C903" s="7"/>
    </row>
    <row r="904" spans="2:3" x14ac:dyDescent="0.2">
      <c r="B904" s="7"/>
      <c r="C904" s="7"/>
    </row>
    <row r="905" spans="2:3" x14ac:dyDescent="0.2">
      <c r="B905" s="7"/>
      <c r="C905" s="7"/>
    </row>
    <row r="906" spans="2:3" x14ac:dyDescent="0.2">
      <c r="B906" s="7"/>
      <c r="C906" s="7"/>
    </row>
    <row r="907" spans="2:3" x14ac:dyDescent="0.2">
      <c r="B907" s="7"/>
      <c r="C907" s="7"/>
    </row>
    <row r="908" spans="2:3" x14ac:dyDescent="0.2">
      <c r="B908" s="7"/>
      <c r="C908" s="7"/>
    </row>
    <row r="909" spans="2:3" x14ac:dyDescent="0.2">
      <c r="B909" s="7"/>
      <c r="C909" s="7"/>
    </row>
    <row r="910" spans="2:3" x14ac:dyDescent="0.2">
      <c r="B910" s="7"/>
      <c r="C910" s="7"/>
    </row>
    <row r="911" spans="2:3" x14ac:dyDescent="0.2">
      <c r="B911" s="7"/>
      <c r="C911" s="7"/>
    </row>
    <row r="912" spans="2:3" x14ac:dyDescent="0.2">
      <c r="B912" s="7"/>
      <c r="C912" s="7"/>
    </row>
    <row r="913" spans="2:3" x14ac:dyDescent="0.2">
      <c r="B913" s="7"/>
      <c r="C913" s="7"/>
    </row>
    <row r="914" spans="2:3" x14ac:dyDescent="0.2">
      <c r="B914" s="7"/>
      <c r="C914" s="7"/>
    </row>
    <row r="915" spans="2:3" x14ac:dyDescent="0.2">
      <c r="B915" s="7"/>
      <c r="C915" s="7"/>
    </row>
    <row r="916" spans="2:3" x14ac:dyDescent="0.2">
      <c r="B916" s="7"/>
      <c r="C916" s="7"/>
    </row>
    <row r="917" spans="2:3" x14ac:dyDescent="0.2">
      <c r="B917" s="7"/>
      <c r="C917" s="7"/>
    </row>
    <row r="918" spans="2:3" x14ac:dyDescent="0.2">
      <c r="B918" s="7"/>
      <c r="C918" s="7"/>
    </row>
    <row r="919" spans="2:3" x14ac:dyDescent="0.2">
      <c r="B919" s="7"/>
      <c r="C919" s="7"/>
    </row>
    <row r="920" spans="2:3" x14ac:dyDescent="0.2">
      <c r="B920" s="7"/>
      <c r="C920" s="7"/>
    </row>
    <row r="921" spans="2:3" x14ac:dyDescent="0.2">
      <c r="B921" s="7"/>
      <c r="C921" s="7"/>
    </row>
    <row r="922" spans="2:3" x14ac:dyDescent="0.2">
      <c r="B922" s="7"/>
      <c r="C922" s="7"/>
    </row>
    <row r="923" spans="2:3" x14ac:dyDescent="0.2">
      <c r="B923" s="7"/>
      <c r="C923" s="7"/>
    </row>
    <row r="924" spans="2:3" x14ac:dyDescent="0.2">
      <c r="B924" s="7"/>
      <c r="C924" s="7"/>
    </row>
    <row r="925" spans="2:3" x14ac:dyDescent="0.2">
      <c r="B925" s="7"/>
      <c r="C925" s="7"/>
    </row>
    <row r="926" spans="2:3" x14ac:dyDescent="0.2">
      <c r="B926" s="7"/>
      <c r="C926" s="7"/>
    </row>
    <row r="927" spans="2:3" x14ac:dyDescent="0.2">
      <c r="B927" s="7"/>
      <c r="C927" s="7"/>
    </row>
    <row r="928" spans="2:3" x14ac:dyDescent="0.2">
      <c r="B928" s="7"/>
      <c r="C928" s="7"/>
    </row>
    <row r="929" spans="2:3" x14ac:dyDescent="0.2">
      <c r="B929" s="7"/>
      <c r="C929" s="7"/>
    </row>
    <row r="930" spans="2:3" x14ac:dyDescent="0.2">
      <c r="B930" s="7"/>
      <c r="C930" s="7"/>
    </row>
    <row r="931" spans="2:3" x14ac:dyDescent="0.2">
      <c r="B931" s="7"/>
      <c r="C931" s="7"/>
    </row>
    <row r="932" spans="2:3" x14ac:dyDescent="0.2">
      <c r="B932" s="7"/>
      <c r="C932" s="7"/>
    </row>
    <row r="933" spans="2:3" x14ac:dyDescent="0.2">
      <c r="B933" s="7"/>
      <c r="C933" s="7"/>
    </row>
    <row r="934" spans="2:3" x14ac:dyDescent="0.2">
      <c r="B934" s="7"/>
      <c r="C934" s="7"/>
    </row>
    <row r="935" spans="2:3" x14ac:dyDescent="0.2">
      <c r="B935" s="7"/>
      <c r="C935" s="7"/>
    </row>
    <row r="936" spans="2:3" x14ac:dyDescent="0.2">
      <c r="B936" s="7"/>
      <c r="C936" s="7"/>
    </row>
    <row r="937" spans="2:3" x14ac:dyDescent="0.2">
      <c r="B937" s="7"/>
      <c r="C937" s="7"/>
    </row>
    <row r="938" spans="2:3" x14ac:dyDescent="0.2">
      <c r="B938" s="7"/>
      <c r="C938" s="7"/>
    </row>
    <row r="939" spans="2:3" x14ac:dyDescent="0.2">
      <c r="B939" s="7"/>
      <c r="C939" s="7"/>
    </row>
    <row r="940" spans="2:3" x14ac:dyDescent="0.2">
      <c r="B940" s="7"/>
      <c r="C940" s="7"/>
    </row>
    <row r="941" spans="2:3" x14ac:dyDescent="0.2">
      <c r="B941" s="7"/>
      <c r="C941" s="7"/>
    </row>
    <row r="942" spans="2:3" x14ac:dyDescent="0.2">
      <c r="B942" s="7"/>
      <c r="C942" s="7"/>
    </row>
    <row r="943" spans="2:3" x14ac:dyDescent="0.2">
      <c r="B943" s="7"/>
      <c r="C943" s="7"/>
    </row>
    <row r="944" spans="2:3" x14ac:dyDescent="0.2">
      <c r="B944" s="7"/>
      <c r="C944" s="7"/>
    </row>
    <row r="945" spans="2:3" x14ac:dyDescent="0.2">
      <c r="B945" s="7"/>
      <c r="C945" s="7"/>
    </row>
    <row r="946" spans="2:3" x14ac:dyDescent="0.2">
      <c r="B946" s="7"/>
      <c r="C946" s="7"/>
    </row>
    <row r="947" spans="2:3" x14ac:dyDescent="0.2">
      <c r="B947" s="7"/>
      <c r="C947" s="7"/>
    </row>
    <row r="948" spans="2:3" x14ac:dyDescent="0.2">
      <c r="B948" s="7"/>
      <c r="C948" s="7"/>
    </row>
    <row r="949" spans="2:3" x14ac:dyDescent="0.2">
      <c r="B949" s="7"/>
      <c r="C949" s="7"/>
    </row>
    <row r="950" spans="2:3" x14ac:dyDescent="0.2">
      <c r="B950" s="7"/>
      <c r="C950" s="7"/>
    </row>
    <row r="951" spans="2:3" x14ac:dyDescent="0.2">
      <c r="B951" s="7"/>
      <c r="C951" s="7"/>
    </row>
    <row r="952" spans="2:3" x14ac:dyDescent="0.2">
      <c r="B952" s="7"/>
      <c r="C952" s="7"/>
    </row>
    <row r="953" spans="2:3" x14ac:dyDescent="0.2">
      <c r="B953" s="7"/>
      <c r="C953" s="7"/>
    </row>
    <row r="954" spans="2:3" x14ac:dyDescent="0.2">
      <c r="B954" s="7"/>
      <c r="C954" s="7"/>
    </row>
    <row r="955" spans="2:3" x14ac:dyDescent="0.2">
      <c r="B955" s="7"/>
      <c r="C955" s="7"/>
    </row>
    <row r="956" spans="2:3" x14ac:dyDescent="0.2">
      <c r="B956" s="7"/>
      <c r="C956" s="7"/>
    </row>
    <row r="957" spans="2:3" x14ac:dyDescent="0.2">
      <c r="B957" s="7"/>
      <c r="C957" s="7"/>
    </row>
    <row r="958" spans="2:3" x14ac:dyDescent="0.2">
      <c r="B958" s="7"/>
      <c r="C958" s="7"/>
    </row>
    <row r="959" spans="2:3" x14ac:dyDescent="0.2">
      <c r="B959" s="7"/>
      <c r="C959" s="7"/>
    </row>
    <row r="960" spans="2:3" x14ac:dyDescent="0.2">
      <c r="B960" s="7"/>
      <c r="C960" s="7"/>
    </row>
    <row r="961" spans="2:3" x14ac:dyDescent="0.2">
      <c r="B961" s="7"/>
      <c r="C961" s="7"/>
    </row>
    <row r="962" spans="2:3" x14ac:dyDescent="0.2">
      <c r="B962" s="7"/>
      <c r="C962" s="7"/>
    </row>
    <row r="963" spans="2:3" x14ac:dyDescent="0.2">
      <c r="B963" s="7"/>
      <c r="C963" s="7"/>
    </row>
    <row r="964" spans="2:3" x14ac:dyDescent="0.2">
      <c r="B964" s="7"/>
      <c r="C964" s="7"/>
    </row>
    <row r="965" spans="2:3" x14ac:dyDescent="0.2">
      <c r="B965" s="7"/>
      <c r="C965" s="7"/>
    </row>
    <row r="966" spans="2:3" x14ac:dyDescent="0.2">
      <c r="B966" s="7"/>
      <c r="C966" s="7"/>
    </row>
    <row r="967" spans="2:3" x14ac:dyDescent="0.2">
      <c r="B967" s="7"/>
      <c r="C967" s="7"/>
    </row>
    <row r="968" spans="2:3" x14ac:dyDescent="0.2">
      <c r="B968" s="7"/>
      <c r="C968" s="7"/>
    </row>
    <row r="969" spans="2:3" x14ac:dyDescent="0.2">
      <c r="B969" s="7"/>
      <c r="C969" s="7"/>
    </row>
    <row r="970" spans="2:3" x14ac:dyDescent="0.2">
      <c r="B970" s="7"/>
      <c r="C970" s="7"/>
    </row>
    <row r="971" spans="2:3" x14ac:dyDescent="0.2">
      <c r="B971" s="7"/>
      <c r="C971" s="7"/>
    </row>
    <row r="972" spans="2:3" x14ac:dyDescent="0.2">
      <c r="B972" s="7"/>
      <c r="C972" s="7"/>
    </row>
    <row r="973" spans="2:3" x14ac:dyDescent="0.2">
      <c r="B973" s="7"/>
      <c r="C973" s="7"/>
    </row>
    <row r="974" spans="2:3" x14ac:dyDescent="0.2">
      <c r="B974" s="7"/>
      <c r="C974" s="7"/>
    </row>
    <row r="975" spans="2:3" x14ac:dyDescent="0.2">
      <c r="B975" s="7"/>
      <c r="C975" s="7"/>
    </row>
    <row r="976" spans="2:3" x14ac:dyDescent="0.2">
      <c r="B976" s="7"/>
      <c r="C976" s="7"/>
    </row>
    <row r="977" spans="2:3" x14ac:dyDescent="0.2">
      <c r="B977" s="7"/>
      <c r="C977" s="7"/>
    </row>
  </sheetData>
  <sheetProtection algorithmName="SHA-512" hashValue="h9Dz7eWxi2VZ+d6ntW8qEoSZGNW6TwkKhYlM25Rbf7sfxksfTIzrKelrldZsvqXfaleFv9q+Pz6lAZYveGKh7w==" saltValue="bnXvGsepX2TOo/oK3/nPVg==" spinCount="100000" sheet="1" objects="1" scenarios="1"/>
  <pageMargins left="0.7" right="0.7" top="0.75" bottom="0.75" header="0.3" footer="0.3"/>
  <pageSetup paperSize="8" scale="7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P12"/>
  <sheetViews>
    <sheetView zoomScaleNormal="100" workbookViewId="0">
      <selection activeCell="B3" sqref="B3:C7"/>
    </sheetView>
  </sheetViews>
  <sheetFormatPr baseColWidth="10" defaultColWidth="11.42578125" defaultRowHeight="12.75" x14ac:dyDescent="0.2"/>
  <cols>
    <col min="1" max="1" width="11.42578125" style="7"/>
    <col min="2" max="2" width="17.140625" style="7" bestFit="1" customWidth="1"/>
    <col min="3" max="3" width="55.5703125" style="7" customWidth="1"/>
    <col min="4" max="16384" width="11.42578125" style="7"/>
  </cols>
  <sheetData>
    <row r="2" spans="2:16" ht="12.75" customHeight="1" thickBot="1" x14ac:dyDescent="0.25"/>
    <row r="3" spans="2:16" s="291" customFormat="1" ht="13.5" thickBot="1" x14ac:dyDescent="0.25">
      <c r="B3" s="67" t="s">
        <v>7</v>
      </c>
      <c r="C3" s="68" t="str">
        <f>PVC!$C$4</f>
        <v xml:space="preserve">Conducción de desagüe de Igueste de San Andrés </v>
      </c>
      <c r="D3" s="290"/>
      <c r="E3" s="290"/>
    </row>
    <row r="4" spans="2:16" s="291" customFormat="1" ht="13.5" thickBot="1" x14ac:dyDescent="0.25">
      <c r="B4" s="67" t="s">
        <v>8</v>
      </c>
      <c r="C4" s="68" t="str">
        <f>PVC!$C$5</f>
        <v xml:space="preserve">Ayuntamiento de Santa Cruz de Tenerife </v>
      </c>
      <c r="D4" s="290"/>
      <c r="E4" s="290"/>
    </row>
    <row r="5" spans="2:16" s="293" customFormat="1" ht="13.5" thickBot="1" x14ac:dyDescent="0.25">
      <c r="B5" s="67" t="s">
        <v>324</v>
      </c>
      <c r="C5" s="68" t="str">
        <f>PVC!$C$6</f>
        <v>VM-172-TF</v>
      </c>
    </row>
    <row r="6" spans="2:16" s="291" customFormat="1" ht="13.5" thickBot="1" x14ac:dyDescent="0.25">
      <c r="B6" s="67" t="s">
        <v>9</v>
      </c>
      <c r="C6" s="68" t="str">
        <f>PVC!$C$7</f>
        <v xml:space="preserve">38.4.38.0168 </v>
      </c>
      <c r="D6" s="290"/>
      <c r="E6" s="290"/>
    </row>
    <row r="7" spans="2:16" s="291" customFormat="1" x14ac:dyDescent="0.2">
      <c r="B7" s="67" t="s">
        <v>11</v>
      </c>
      <c r="C7" s="68" t="str">
        <f>PVC!$C$8</f>
        <v xml:space="preserve">ARU pretratadas en la ETAR de Igueste de San Andrés </v>
      </c>
      <c r="D7" s="292"/>
      <c r="E7" s="292"/>
      <c r="F7" s="292"/>
      <c r="G7" s="292"/>
      <c r="H7" s="292"/>
      <c r="I7" s="292"/>
      <c r="J7" s="292"/>
      <c r="K7" s="292"/>
      <c r="L7" s="292"/>
      <c r="M7" s="292"/>
      <c r="N7" s="292"/>
      <c r="O7" s="292"/>
      <c r="P7" s="292"/>
    </row>
    <row r="12" spans="2:16" x14ac:dyDescent="0.2">
      <c r="B12" s="291"/>
    </row>
  </sheetData>
  <sheetProtection algorithmName="SHA-512" hashValue="KUVB+Vu1lPSHanBIeT9H50sK8xWQb9KnesOQuw60BjIi5XoEJkLaLHL2NLtjaC45LR5h1RDZoKqjxUx+UsOFug==" saltValue="Dj12nSxEMQedi4TNRO+95g==" spinCount="100000" sheet="1" objects="1" scenarios="1"/>
  <pageMargins left="0.7" right="0.7" top="0.75" bottom="0.75" header="0.3" footer="0.3"/>
  <pageSetup paperSize="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6D1C3-A82D-41DA-8B1B-70C662F3BF35}">
  <dimension ref="C3:D8"/>
  <sheetViews>
    <sheetView workbookViewId="0">
      <selection activeCell="Q94" sqref="Q94"/>
    </sheetView>
  </sheetViews>
  <sheetFormatPr baseColWidth="10" defaultRowHeight="12.75" x14ac:dyDescent="0.2"/>
  <cols>
    <col min="3" max="3" width="16.7109375" customWidth="1"/>
  </cols>
  <sheetData>
    <row r="3" spans="3:4" ht="13.5" thickBot="1" x14ac:dyDescent="0.25"/>
    <row r="4" spans="3:4" ht="13.5" thickBot="1" x14ac:dyDescent="0.25">
      <c r="C4" s="67" t="s">
        <v>7</v>
      </c>
      <c r="D4" s="68" t="str">
        <f>PVC!$C$4</f>
        <v xml:space="preserve">Conducción de desagüe de Igueste de San Andrés </v>
      </c>
    </row>
    <row r="5" spans="3:4" ht="13.5" thickBot="1" x14ac:dyDescent="0.25">
      <c r="C5" s="67" t="s">
        <v>8</v>
      </c>
      <c r="D5" s="68" t="str">
        <f>PVC!$C$5</f>
        <v xml:space="preserve">Ayuntamiento de Santa Cruz de Tenerife </v>
      </c>
    </row>
    <row r="6" spans="3:4" ht="13.5" thickBot="1" x14ac:dyDescent="0.25">
      <c r="C6" s="67" t="s">
        <v>324</v>
      </c>
      <c r="D6" s="68" t="str">
        <f>PVC!$C$6</f>
        <v>VM-172-TF</v>
      </c>
    </row>
    <row r="7" spans="3:4" ht="13.5" thickBot="1" x14ac:dyDescent="0.25">
      <c r="C7" s="67" t="s">
        <v>9</v>
      </c>
      <c r="D7" s="68" t="str">
        <f>PVC!$C$7</f>
        <v xml:space="preserve">38.4.38.0168 </v>
      </c>
    </row>
    <row r="8" spans="3:4" x14ac:dyDescent="0.2">
      <c r="C8" s="67" t="s">
        <v>11</v>
      </c>
      <c r="D8" s="68" t="str">
        <f>PVC!$C$8</f>
        <v xml:space="preserve">ARU pretratadas en la ETAR de Igueste de San Andrés </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309"/>
  <sheetViews>
    <sheetView topLeftCell="A99" zoomScaleNormal="100" workbookViewId="0">
      <selection sqref="A1:XFD1048576"/>
    </sheetView>
  </sheetViews>
  <sheetFormatPr baseColWidth="10" defaultColWidth="9.140625" defaultRowHeight="12" x14ac:dyDescent="0.2"/>
  <cols>
    <col min="1" max="1" width="11.42578125" style="2" customWidth="1"/>
    <col min="2" max="2" width="20.7109375" style="2" customWidth="1"/>
    <col min="3" max="3" width="32.5703125" style="2" customWidth="1"/>
    <col min="4" max="1025" width="11.42578125" style="2" customWidth="1"/>
    <col min="1026" max="16384" width="9.140625" style="2"/>
  </cols>
  <sheetData>
    <row r="2" spans="1:16" ht="13.5" customHeight="1" x14ac:dyDescent="0.2">
      <c r="B2" s="163"/>
      <c r="C2" s="168"/>
      <c r="D2" s="168"/>
      <c r="E2" s="168"/>
      <c r="F2" s="168"/>
      <c r="G2" s="168"/>
      <c r="H2" s="168"/>
      <c r="I2" s="168"/>
      <c r="J2" s="168"/>
    </row>
    <row r="3" spans="1:16" ht="12.75" thickBot="1" x14ac:dyDescent="0.25">
      <c r="B3" s="124"/>
      <c r="C3" s="124"/>
      <c r="D3" s="124"/>
      <c r="E3" s="124"/>
      <c r="F3" s="124"/>
      <c r="G3" s="124"/>
      <c r="H3" s="124"/>
      <c r="I3" s="124"/>
      <c r="J3" s="124"/>
    </row>
    <row r="4" spans="1:16" s="125" customFormat="1" ht="12.75" thickBot="1" x14ac:dyDescent="0.25">
      <c r="B4" s="126" t="s">
        <v>7</v>
      </c>
      <c r="C4" s="127" t="s">
        <v>396</v>
      </c>
    </row>
    <row r="5" spans="1:16" s="125" customFormat="1" ht="12.75" thickBot="1" x14ac:dyDescent="0.25">
      <c r="B5" s="126" t="s">
        <v>8</v>
      </c>
      <c r="C5" s="127" t="s">
        <v>353</v>
      </c>
      <c r="K5" s="132"/>
    </row>
    <row r="6" spans="1:16" s="125" customFormat="1" ht="12.75" thickBot="1" x14ac:dyDescent="0.25">
      <c r="B6" s="128" t="s">
        <v>324</v>
      </c>
      <c r="C6" s="177" t="s">
        <v>397</v>
      </c>
    </row>
    <row r="7" spans="1:16" s="125" customFormat="1" ht="12.75" thickBot="1" x14ac:dyDescent="0.25">
      <c r="B7" s="126" t="s">
        <v>9</v>
      </c>
      <c r="C7" s="177" t="s">
        <v>607</v>
      </c>
      <c r="L7" s="129"/>
    </row>
    <row r="8" spans="1:16" s="125" customFormat="1" x14ac:dyDescent="0.2">
      <c r="B8" s="126" t="s">
        <v>11</v>
      </c>
      <c r="C8" s="318" t="s">
        <v>398</v>
      </c>
      <c r="D8" s="319"/>
      <c r="E8" s="319"/>
      <c r="F8" s="319"/>
      <c r="G8" s="319"/>
      <c r="H8" s="319"/>
      <c r="I8" s="319"/>
      <c r="J8" s="319"/>
      <c r="K8" s="319"/>
      <c r="L8" s="319"/>
      <c r="M8" s="319"/>
      <c r="N8" s="319"/>
      <c r="O8" s="319"/>
      <c r="P8" s="319"/>
    </row>
    <row r="11" spans="1:16" s="116" customFormat="1" x14ac:dyDescent="0.2">
      <c r="A11" s="130" t="s">
        <v>399</v>
      </c>
      <c r="C11" s="131"/>
      <c r="D11" s="131"/>
      <c r="E11" s="131"/>
    </row>
    <row r="12" spans="1:16" x14ac:dyDescent="0.2">
      <c r="B12" s="132"/>
      <c r="C12" s="132"/>
      <c r="D12" s="132"/>
      <c r="E12" s="132"/>
    </row>
    <row r="13" spans="1:16" x14ac:dyDescent="0.2">
      <c r="B13" s="133" t="s">
        <v>475</v>
      </c>
      <c r="C13" s="132"/>
      <c r="D13" s="132"/>
      <c r="E13" s="132"/>
    </row>
    <row r="14" spans="1:16" x14ac:dyDescent="0.2">
      <c r="B14" s="135" t="s">
        <v>400</v>
      </c>
      <c r="D14" s="132"/>
      <c r="E14" s="132"/>
    </row>
    <row r="15" spans="1:16" x14ac:dyDescent="0.2">
      <c r="B15" s="135" t="s">
        <v>401</v>
      </c>
      <c r="D15" s="132"/>
      <c r="E15" s="132"/>
    </row>
    <row r="16" spans="1:16" x14ac:dyDescent="0.2">
      <c r="B16" s="135" t="s">
        <v>402</v>
      </c>
      <c r="D16" s="132"/>
      <c r="E16" s="132"/>
    </row>
    <row r="17" spans="1:20" x14ac:dyDescent="0.2">
      <c r="B17" s="132"/>
      <c r="C17" s="132"/>
      <c r="D17" s="132"/>
      <c r="E17" s="132"/>
    </row>
    <row r="18" spans="1:20" x14ac:dyDescent="0.2">
      <c r="B18" s="135" t="s">
        <v>403</v>
      </c>
      <c r="C18" s="132"/>
      <c r="D18" s="132"/>
      <c r="E18" s="132"/>
    </row>
    <row r="19" spans="1:20" x14ac:dyDescent="0.2">
      <c r="B19" s="132"/>
      <c r="C19" s="132"/>
      <c r="D19" s="132"/>
      <c r="E19" s="132"/>
    </row>
    <row r="20" spans="1:20" x14ac:dyDescent="0.2">
      <c r="B20" s="135" t="s">
        <v>404</v>
      </c>
      <c r="C20" s="132"/>
      <c r="D20" s="132"/>
      <c r="E20" s="132"/>
    </row>
    <row r="21" spans="1:20" x14ac:dyDescent="0.2">
      <c r="B21" s="135" t="s">
        <v>405</v>
      </c>
      <c r="D21" s="132"/>
      <c r="E21" s="132"/>
    </row>
    <row r="22" spans="1:20" x14ac:dyDescent="0.2">
      <c r="B22" s="135" t="s">
        <v>406</v>
      </c>
      <c r="D22" s="132"/>
      <c r="E22" s="132"/>
    </row>
    <row r="23" spans="1:20" x14ac:dyDescent="0.2">
      <c r="B23" s="135" t="s">
        <v>407</v>
      </c>
      <c r="D23" s="132"/>
      <c r="E23" s="132"/>
    </row>
    <row r="24" spans="1:20" x14ac:dyDescent="0.2">
      <c r="B24" s="135" t="s">
        <v>408</v>
      </c>
      <c r="D24" s="132"/>
      <c r="E24" s="132"/>
    </row>
    <row r="25" spans="1:20" x14ac:dyDescent="0.2">
      <c r="B25" s="132"/>
      <c r="C25" s="132"/>
      <c r="D25" s="132"/>
      <c r="E25" s="132"/>
    </row>
    <row r="26" spans="1:20" ht="24" customHeight="1" x14ac:dyDescent="0.2">
      <c r="B26" s="314" t="s">
        <v>409</v>
      </c>
      <c r="C26" s="314"/>
      <c r="D26" s="314"/>
      <c r="E26" s="314"/>
      <c r="F26" s="314"/>
      <c r="G26" s="314"/>
      <c r="H26" s="314"/>
      <c r="I26" s="314"/>
      <c r="J26" s="314"/>
      <c r="K26" s="314"/>
      <c r="L26" s="314"/>
      <c r="M26" s="314"/>
      <c r="N26" s="314"/>
      <c r="O26" s="314"/>
      <c r="P26" s="314"/>
      <c r="Q26" s="314"/>
      <c r="R26" s="314"/>
      <c r="S26" s="314"/>
      <c r="T26" s="314"/>
    </row>
    <row r="27" spans="1:20" x14ac:dyDescent="0.2">
      <c r="B27" s="132"/>
      <c r="C27" s="132"/>
      <c r="D27" s="132"/>
      <c r="E27" s="132"/>
    </row>
    <row r="28" spans="1:20" ht="22.5" customHeight="1" x14ac:dyDescent="0.2">
      <c r="B28" s="314" t="s">
        <v>579</v>
      </c>
      <c r="C28" s="314"/>
      <c r="D28" s="314"/>
      <c r="E28" s="314"/>
      <c r="F28" s="314"/>
      <c r="G28" s="314"/>
      <c r="H28" s="314"/>
      <c r="I28" s="314"/>
      <c r="J28" s="314"/>
      <c r="K28" s="314"/>
      <c r="L28" s="314"/>
      <c r="M28" s="314"/>
      <c r="N28" s="314"/>
      <c r="O28" s="314"/>
      <c r="P28" s="314"/>
      <c r="Q28" s="314"/>
      <c r="R28" s="314"/>
      <c r="S28" s="314"/>
      <c r="T28" s="314"/>
    </row>
    <row r="29" spans="1:20" x14ac:dyDescent="0.2">
      <c r="B29" s="132"/>
      <c r="C29" s="132"/>
      <c r="D29" s="132"/>
      <c r="E29" s="132"/>
    </row>
    <row r="30" spans="1:20" x14ac:dyDescent="0.2">
      <c r="C30" s="132"/>
      <c r="D30" s="132"/>
      <c r="E30" s="132"/>
    </row>
    <row r="31" spans="1:20" s="116" customFormat="1" x14ac:dyDescent="0.2">
      <c r="A31" s="136" t="s">
        <v>410</v>
      </c>
      <c r="B31" s="131"/>
      <c r="C31" s="131"/>
      <c r="D31" s="131"/>
      <c r="E31" s="131"/>
    </row>
    <row r="32" spans="1:20" x14ac:dyDescent="0.2">
      <c r="B32" s="132"/>
      <c r="C32" s="132"/>
      <c r="D32" s="132"/>
      <c r="E32" s="132"/>
    </row>
    <row r="33" spans="2:20" ht="23.25" customHeight="1" x14ac:dyDescent="0.2">
      <c r="B33" s="314" t="s">
        <v>411</v>
      </c>
      <c r="C33" s="314"/>
      <c r="D33" s="314"/>
      <c r="E33" s="314"/>
      <c r="F33" s="314"/>
      <c r="G33" s="314"/>
      <c r="H33" s="314"/>
      <c r="I33" s="314"/>
      <c r="J33" s="314"/>
      <c r="K33" s="314"/>
      <c r="L33" s="314"/>
      <c r="M33" s="314"/>
      <c r="N33" s="314"/>
      <c r="O33" s="314"/>
      <c r="P33" s="314"/>
      <c r="Q33" s="314"/>
      <c r="R33" s="314"/>
      <c r="S33" s="314"/>
      <c r="T33" s="314"/>
    </row>
    <row r="34" spans="2:20" x14ac:dyDescent="0.2">
      <c r="B34" s="132"/>
      <c r="C34" s="132"/>
      <c r="D34" s="132"/>
      <c r="E34" s="132"/>
    </row>
    <row r="35" spans="2:20" ht="23.25" customHeight="1" x14ac:dyDescent="0.2">
      <c r="B35" s="314" t="s">
        <v>580</v>
      </c>
      <c r="C35" s="314"/>
      <c r="D35" s="314"/>
      <c r="E35" s="314"/>
      <c r="F35" s="314"/>
      <c r="G35" s="314"/>
      <c r="H35" s="314"/>
      <c r="I35" s="314"/>
      <c r="J35" s="314"/>
      <c r="K35" s="314"/>
      <c r="L35" s="314"/>
      <c r="M35" s="314"/>
      <c r="N35" s="314"/>
      <c r="O35" s="314"/>
      <c r="P35" s="314"/>
      <c r="Q35" s="314"/>
      <c r="R35" s="314"/>
      <c r="S35" s="314"/>
      <c r="T35" s="314"/>
    </row>
    <row r="36" spans="2:20" x14ac:dyDescent="0.2">
      <c r="B36" s="132"/>
      <c r="C36" s="132"/>
      <c r="D36" s="132"/>
      <c r="E36" s="132"/>
    </row>
    <row r="37" spans="2:20" x14ac:dyDescent="0.2">
      <c r="B37" s="314" t="s">
        <v>585</v>
      </c>
      <c r="C37" s="314"/>
      <c r="D37" s="314"/>
      <c r="E37" s="314"/>
      <c r="F37" s="314"/>
      <c r="G37" s="314"/>
      <c r="H37" s="314"/>
      <c r="I37" s="314"/>
      <c r="J37" s="314"/>
      <c r="K37" s="314"/>
      <c r="L37" s="314"/>
      <c r="M37" s="314"/>
      <c r="N37" s="314"/>
      <c r="O37" s="314"/>
      <c r="P37" s="314"/>
      <c r="Q37" s="314"/>
      <c r="R37" s="314"/>
      <c r="S37" s="314"/>
      <c r="T37" s="314"/>
    </row>
    <row r="38" spans="2:20" x14ac:dyDescent="0.2">
      <c r="B38" s="132"/>
      <c r="C38" s="132"/>
      <c r="D38" s="132"/>
      <c r="E38" s="132"/>
    </row>
    <row r="39" spans="2:20" x14ac:dyDescent="0.2">
      <c r="B39" s="133" t="s">
        <v>476</v>
      </c>
      <c r="C39" s="132"/>
      <c r="D39" s="132"/>
      <c r="E39" s="132"/>
    </row>
    <row r="40" spans="2:20" x14ac:dyDescent="0.2">
      <c r="B40" s="132"/>
      <c r="C40" s="132"/>
      <c r="D40" s="132"/>
      <c r="E40" s="132"/>
    </row>
    <row r="41" spans="2:20" x14ac:dyDescent="0.2">
      <c r="B41" s="135" t="s">
        <v>412</v>
      </c>
      <c r="C41" s="132"/>
      <c r="D41" s="132"/>
      <c r="E41" s="132"/>
    </row>
    <row r="42" spans="2:20" x14ac:dyDescent="0.2">
      <c r="B42" s="132"/>
      <c r="C42" s="132"/>
      <c r="D42" s="132"/>
      <c r="E42" s="132"/>
    </row>
    <row r="43" spans="2:20" x14ac:dyDescent="0.2">
      <c r="B43" s="133" t="s">
        <v>477</v>
      </c>
      <c r="C43" s="132"/>
      <c r="D43" s="132"/>
      <c r="E43" s="132"/>
    </row>
    <row r="44" spans="2:20" x14ac:dyDescent="0.2">
      <c r="B44" s="132"/>
      <c r="C44" s="132"/>
      <c r="D44" s="132"/>
      <c r="E44" s="132"/>
    </row>
    <row r="45" spans="2:20" x14ac:dyDescent="0.2">
      <c r="B45" s="135" t="s">
        <v>413</v>
      </c>
      <c r="C45" s="132"/>
      <c r="D45" s="132"/>
      <c r="E45" s="132"/>
    </row>
    <row r="46" spans="2:20" x14ac:dyDescent="0.2">
      <c r="B46" s="132"/>
      <c r="C46" s="132"/>
      <c r="D46" s="132"/>
      <c r="E46" s="132"/>
    </row>
    <row r="47" spans="2:20" x14ac:dyDescent="0.2">
      <c r="B47" s="133" t="s">
        <v>478</v>
      </c>
      <c r="C47" s="132"/>
      <c r="D47" s="132"/>
      <c r="E47" s="132"/>
    </row>
    <row r="48" spans="2:20" x14ac:dyDescent="0.2">
      <c r="B48" s="132"/>
      <c r="C48" s="132"/>
      <c r="D48" s="132"/>
      <c r="E48" s="132"/>
    </row>
    <row r="49" spans="2:20" x14ac:dyDescent="0.2">
      <c r="B49" s="137" t="s">
        <v>479</v>
      </c>
      <c r="C49" s="132"/>
      <c r="D49" s="132"/>
      <c r="E49" s="132"/>
    </row>
    <row r="50" spans="2:20" ht="13.5" x14ac:dyDescent="0.2">
      <c r="B50" s="135" t="s">
        <v>480</v>
      </c>
      <c r="C50" s="132"/>
      <c r="D50" s="132"/>
      <c r="E50" s="132"/>
    </row>
    <row r="51" spans="2:20" x14ac:dyDescent="0.2">
      <c r="B51" s="135" t="s">
        <v>292</v>
      </c>
      <c r="C51" s="132"/>
      <c r="D51" s="132"/>
      <c r="E51" s="132"/>
    </row>
    <row r="52" spans="2:20" x14ac:dyDescent="0.2">
      <c r="B52" s="135" t="s">
        <v>360</v>
      </c>
      <c r="C52" s="132"/>
      <c r="D52" s="132"/>
      <c r="E52" s="132"/>
    </row>
    <row r="53" spans="2:20" x14ac:dyDescent="0.2">
      <c r="B53" s="135" t="s">
        <v>293</v>
      </c>
      <c r="C53" s="132"/>
      <c r="D53" s="132"/>
      <c r="E53" s="132"/>
    </row>
    <row r="54" spans="2:20" x14ac:dyDescent="0.2">
      <c r="B54" s="138" t="s">
        <v>294</v>
      </c>
      <c r="C54" s="132"/>
      <c r="D54" s="132"/>
      <c r="E54" s="132"/>
    </row>
    <row r="55" spans="2:20" x14ac:dyDescent="0.2">
      <c r="B55" s="132"/>
      <c r="C55" s="132"/>
      <c r="D55" s="132"/>
      <c r="E55" s="132"/>
    </row>
    <row r="56" spans="2:20" x14ac:dyDescent="0.2">
      <c r="B56" s="137" t="s">
        <v>481</v>
      </c>
      <c r="C56" s="132"/>
      <c r="D56" s="132"/>
      <c r="E56" s="132"/>
    </row>
    <row r="57" spans="2:20" x14ac:dyDescent="0.2">
      <c r="B57" s="135" t="s">
        <v>414</v>
      </c>
      <c r="C57" s="132"/>
      <c r="D57" s="132"/>
      <c r="E57" s="132"/>
    </row>
    <row r="58" spans="2:20" x14ac:dyDescent="0.2">
      <c r="B58" s="135" t="s">
        <v>361</v>
      </c>
      <c r="C58" s="132"/>
      <c r="D58" s="132"/>
      <c r="E58" s="132"/>
    </row>
    <row r="59" spans="2:20" x14ac:dyDescent="0.2">
      <c r="B59" s="132"/>
      <c r="C59" s="132"/>
      <c r="D59" s="132"/>
      <c r="E59" s="132"/>
    </row>
    <row r="60" spans="2:20" x14ac:dyDescent="0.2">
      <c r="B60" s="135" t="s">
        <v>415</v>
      </c>
      <c r="C60" s="132"/>
      <c r="D60" s="132"/>
      <c r="E60" s="132"/>
    </row>
    <row r="61" spans="2:20" x14ac:dyDescent="0.2">
      <c r="B61" s="132"/>
      <c r="C61" s="132"/>
      <c r="D61" s="132"/>
      <c r="E61" s="132"/>
    </row>
    <row r="62" spans="2:20" ht="12.75" customHeight="1" x14ac:dyDescent="0.2">
      <c r="B62" s="135" t="s">
        <v>581</v>
      </c>
      <c r="C62" s="132"/>
      <c r="D62" s="132"/>
      <c r="E62" s="132"/>
    </row>
    <row r="63" spans="2:20" x14ac:dyDescent="0.2">
      <c r="B63" s="132"/>
      <c r="C63" s="132"/>
      <c r="D63" s="132"/>
      <c r="E63" s="132"/>
    </row>
    <row r="64" spans="2:20" ht="24" customHeight="1" x14ac:dyDescent="0.2">
      <c r="B64" s="314" t="s">
        <v>582</v>
      </c>
      <c r="C64" s="314"/>
      <c r="D64" s="314"/>
      <c r="E64" s="314"/>
      <c r="F64" s="314"/>
      <c r="G64" s="314"/>
      <c r="H64" s="314"/>
      <c r="I64" s="314"/>
      <c r="J64" s="314"/>
      <c r="K64" s="314"/>
      <c r="L64" s="314"/>
      <c r="M64" s="314"/>
      <c r="N64" s="314"/>
      <c r="O64" s="314"/>
      <c r="P64" s="314"/>
      <c r="Q64" s="314"/>
      <c r="R64" s="314"/>
      <c r="S64" s="314"/>
      <c r="T64" s="314"/>
    </row>
    <row r="65" spans="1:20" x14ac:dyDescent="0.2">
      <c r="B65" s="132"/>
      <c r="C65" s="132"/>
      <c r="D65" s="132"/>
      <c r="E65" s="132"/>
    </row>
    <row r="66" spans="1:20" ht="13.5" x14ac:dyDescent="0.2">
      <c r="B66" s="135" t="s">
        <v>583</v>
      </c>
      <c r="C66" s="132"/>
      <c r="D66" s="132"/>
      <c r="E66" s="132"/>
    </row>
    <row r="67" spans="1:20" x14ac:dyDescent="0.2">
      <c r="B67" s="132"/>
      <c r="C67" s="132"/>
      <c r="D67" s="132"/>
      <c r="E67" s="132"/>
    </row>
    <row r="68" spans="1:20" ht="23.25" customHeight="1" x14ac:dyDescent="0.2">
      <c r="B68" s="314" t="s">
        <v>584</v>
      </c>
      <c r="C68" s="314"/>
      <c r="D68" s="314"/>
      <c r="E68" s="314"/>
      <c r="F68" s="314"/>
      <c r="G68" s="314"/>
      <c r="H68" s="314"/>
      <c r="I68" s="314"/>
      <c r="J68" s="314"/>
      <c r="K68" s="314"/>
      <c r="L68" s="314"/>
      <c r="M68" s="314"/>
      <c r="N68" s="314"/>
      <c r="O68" s="314"/>
      <c r="P68" s="314"/>
      <c r="Q68" s="314"/>
      <c r="R68" s="314"/>
      <c r="S68" s="314"/>
      <c r="T68" s="314"/>
    </row>
    <row r="69" spans="1:20" x14ac:dyDescent="0.2">
      <c r="B69" s="132"/>
      <c r="C69" s="132"/>
      <c r="D69" s="132"/>
      <c r="E69" s="132"/>
    </row>
    <row r="70" spans="1:20" x14ac:dyDescent="0.2">
      <c r="B70" s="135" t="s">
        <v>416</v>
      </c>
      <c r="C70" s="132"/>
      <c r="D70" s="132"/>
      <c r="E70" s="132"/>
    </row>
    <row r="71" spans="1:20" x14ac:dyDescent="0.2">
      <c r="B71" s="132"/>
      <c r="C71" s="132"/>
      <c r="D71" s="132"/>
      <c r="E71" s="132"/>
    </row>
    <row r="72" spans="1:20" x14ac:dyDescent="0.2">
      <c r="B72" s="132"/>
      <c r="C72" s="132"/>
      <c r="D72" s="132"/>
      <c r="E72" s="132"/>
    </row>
    <row r="73" spans="1:20" s="116" customFormat="1" x14ac:dyDescent="0.2">
      <c r="A73" s="136" t="s">
        <v>417</v>
      </c>
      <c r="C73" s="131"/>
      <c r="D73" s="131"/>
      <c r="E73" s="131"/>
    </row>
    <row r="74" spans="1:20" x14ac:dyDescent="0.2">
      <c r="B74" s="132"/>
      <c r="C74" s="132"/>
      <c r="D74" s="132"/>
      <c r="E74" s="132"/>
    </row>
    <row r="75" spans="1:20" x14ac:dyDescent="0.2">
      <c r="B75" s="133" t="s">
        <v>482</v>
      </c>
      <c r="C75" s="132"/>
      <c r="D75" s="132"/>
      <c r="E75" s="132"/>
    </row>
    <row r="76" spans="1:20" ht="12.75" thickBot="1" x14ac:dyDescent="0.25">
      <c r="B76" s="134"/>
      <c r="C76" s="132"/>
      <c r="D76" s="132"/>
      <c r="E76" s="132"/>
    </row>
    <row r="77" spans="1:20" ht="12.75" thickBot="1" x14ac:dyDescent="0.25">
      <c r="B77" s="315" t="s">
        <v>418</v>
      </c>
      <c r="C77" s="316"/>
      <c r="D77" s="316"/>
      <c r="E77" s="317"/>
    </row>
    <row r="78" spans="1:20" ht="12.75" thickBot="1" x14ac:dyDescent="0.25">
      <c r="B78" s="117" t="s">
        <v>377</v>
      </c>
      <c r="C78" s="117" t="s">
        <v>256</v>
      </c>
      <c r="D78" s="117" t="s">
        <v>375</v>
      </c>
      <c r="E78" s="118" t="s">
        <v>376</v>
      </c>
    </row>
    <row r="79" spans="1:20" x14ac:dyDescent="0.2">
      <c r="B79" s="320" t="s">
        <v>608</v>
      </c>
      <c r="C79" s="325" t="s">
        <v>419</v>
      </c>
      <c r="D79" s="328">
        <v>387048</v>
      </c>
      <c r="E79" s="328">
        <v>3156040</v>
      </c>
    </row>
    <row r="80" spans="1:20" ht="12.75" customHeight="1" x14ac:dyDescent="0.2">
      <c r="B80" s="321"/>
      <c r="C80" s="326"/>
      <c r="D80" s="329"/>
      <c r="E80" s="329"/>
    </row>
    <row r="81" spans="2:20" ht="13.5" customHeight="1" thickBot="1" x14ac:dyDescent="0.25">
      <c r="B81" s="322"/>
      <c r="C81" s="327"/>
      <c r="D81" s="330"/>
      <c r="E81" s="330"/>
    </row>
    <row r="82" spans="2:20" x14ac:dyDescent="0.2">
      <c r="B82" s="132"/>
      <c r="C82" s="132"/>
      <c r="D82" s="132"/>
      <c r="E82" s="132"/>
    </row>
    <row r="83" spans="2:20" ht="24.75" customHeight="1" x14ac:dyDescent="0.2">
      <c r="B83" s="314" t="s">
        <v>420</v>
      </c>
      <c r="C83" s="314"/>
      <c r="D83" s="314"/>
      <c r="E83" s="314"/>
      <c r="F83" s="314"/>
      <c r="G83" s="314"/>
      <c r="H83" s="314"/>
      <c r="I83" s="314"/>
      <c r="J83" s="314"/>
      <c r="K83" s="314"/>
      <c r="L83" s="314"/>
      <c r="M83" s="314"/>
      <c r="N83" s="314"/>
      <c r="O83" s="314"/>
      <c r="P83" s="314"/>
      <c r="Q83" s="314"/>
      <c r="R83" s="314"/>
      <c r="S83" s="314"/>
      <c r="T83" s="314"/>
    </row>
    <row r="84" spans="2:20" x14ac:dyDescent="0.2">
      <c r="B84" s="132"/>
      <c r="C84" s="132"/>
      <c r="D84" s="132"/>
      <c r="E84" s="132"/>
    </row>
    <row r="85" spans="2:20" x14ac:dyDescent="0.2">
      <c r="B85" s="135" t="s">
        <v>421</v>
      </c>
      <c r="C85" s="132"/>
      <c r="D85" s="132"/>
      <c r="E85" s="132"/>
    </row>
    <row r="86" spans="2:20" x14ac:dyDescent="0.2">
      <c r="B86" s="132"/>
      <c r="C86" s="132"/>
      <c r="D86" s="132"/>
      <c r="E86" s="132"/>
    </row>
    <row r="87" spans="2:20" ht="23.25" customHeight="1" x14ac:dyDescent="0.2">
      <c r="B87" s="314" t="s">
        <v>609</v>
      </c>
      <c r="C87" s="314"/>
      <c r="D87" s="314"/>
      <c r="E87" s="314"/>
      <c r="F87" s="314"/>
      <c r="G87" s="314"/>
      <c r="H87" s="314"/>
      <c r="I87" s="314"/>
      <c r="J87" s="314"/>
      <c r="K87" s="314"/>
      <c r="L87" s="314"/>
      <c r="M87" s="314"/>
      <c r="N87" s="314"/>
      <c r="O87" s="314"/>
      <c r="P87" s="314"/>
      <c r="Q87" s="314"/>
      <c r="R87" s="314"/>
      <c r="S87" s="314"/>
      <c r="T87" s="314"/>
    </row>
    <row r="88" spans="2:20" ht="16.5" customHeight="1" thickBot="1" x14ac:dyDescent="0.25">
      <c r="B88" s="175"/>
      <c r="C88" s="175"/>
      <c r="D88" s="175"/>
      <c r="E88" s="175"/>
      <c r="F88" s="175"/>
      <c r="G88" s="175"/>
      <c r="H88" s="175"/>
      <c r="I88" s="175"/>
      <c r="J88" s="175"/>
      <c r="K88" s="175"/>
      <c r="L88" s="175"/>
      <c r="M88" s="175"/>
      <c r="N88" s="175"/>
      <c r="O88" s="175"/>
      <c r="P88" s="175"/>
      <c r="Q88" s="175"/>
      <c r="R88" s="175"/>
      <c r="S88" s="175"/>
      <c r="T88" s="175"/>
    </row>
    <row r="89" spans="2:20" ht="12.75" customHeight="1" thickBot="1" x14ac:dyDescent="0.25">
      <c r="B89" s="315" t="s">
        <v>418</v>
      </c>
      <c r="C89" s="316"/>
      <c r="D89" s="316"/>
      <c r="E89" s="317"/>
      <c r="F89" s="175"/>
      <c r="G89" s="175"/>
      <c r="H89" s="175"/>
      <c r="I89" s="175"/>
      <c r="J89" s="175"/>
      <c r="K89" s="175"/>
      <c r="L89" s="175"/>
      <c r="M89" s="175"/>
      <c r="N89" s="175"/>
      <c r="O89" s="175"/>
      <c r="P89" s="175"/>
      <c r="Q89" s="175"/>
      <c r="R89" s="175"/>
      <c r="S89" s="175"/>
      <c r="T89" s="175"/>
    </row>
    <row r="90" spans="2:20" ht="12.75" customHeight="1" thickBot="1" x14ac:dyDescent="0.25">
      <c r="B90" s="117" t="s">
        <v>377</v>
      </c>
      <c r="C90" s="117" t="s">
        <v>256</v>
      </c>
      <c r="D90" s="117" t="s">
        <v>375</v>
      </c>
      <c r="E90" s="118" t="s">
        <v>376</v>
      </c>
      <c r="F90" s="175"/>
      <c r="G90" s="175"/>
      <c r="H90" s="175"/>
      <c r="I90" s="175"/>
      <c r="J90" s="175"/>
      <c r="K90" s="175"/>
      <c r="L90" s="175"/>
      <c r="M90" s="175"/>
      <c r="N90" s="175"/>
      <c r="O90" s="175"/>
      <c r="P90" s="175"/>
      <c r="Q90" s="175"/>
      <c r="R90" s="175"/>
      <c r="S90" s="175"/>
      <c r="T90" s="175"/>
    </row>
    <row r="91" spans="2:20" ht="12.75" customHeight="1" x14ac:dyDescent="0.2">
      <c r="B91" s="320" t="s">
        <v>611</v>
      </c>
      <c r="C91" s="325" t="s">
        <v>419</v>
      </c>
      <c r="D91" s="328">
        <v>387261</v>
      </c>
      <c r="E91" s="328">
        <v>3155704</v>
      </c>
      <c r="F91" s="175"/>
      <c r="G91" s="175"/>
      <c r="H91" s="175"/>
      <c r="I91" s="175"/>
      <c r="J91" s="175"/>
      <c r="K91" s="175"/>
      <c r="L91" s="175"/>
      <c r="M91" s="175"/>
      <c r="N91" s="175"/>
      <c r="O91" s="175"/>
      <c r="P91" s="175"/>
      <c r="Q91" s="175"/>
      <c r="R91" s="175"/>
      <c r="S91" s="175"/>
      <c r="T91" s="175"/>
    </row>
    <row r="92" spans="2:20" ht="12.75" customHeight="1" x14ac:dyDescent="0.2">
      <c r="B92" s="321"/>
      <c r="C92" s="326"/>
      <c r="D92" s="329"/>
      <c r="E92" s="329"/>
      <c r="F92" s="175"/>
      <c r="G92" s="175"/>
      <c r="H92" s="175"/>
      <c r="I92" s="175"/>
      <c r="J92" s="175"/>
      <c r="K92" s="175"/>
      <c r="L92" s="175"/>
      <c r="M92" s="175"/>
      <c r="N92" s="175"/>
      <c r="O92" s="175"/>
      <c r="P92" s="175"/>
      <c r="Q92" s="175"/>
      <c r="R92" s="175"/>
      <c r="S92" s="175"/>
      <c r="T92" s="175"/>
    </row>
    <row r="93" spans="2:20" ht="12.75" customHeight="1" thickBot="1" x14ac:dyDescent="0.25">
      <c r="B93" s="322"/>
      <c r="C93" s="327"/>
      <c r="D93" s="330"/>
      <c r="E93" s="330"/>
      <c r="F93" s="175"/>
      <c r="G93" s="175"/>
      <c r="H93" s="175"/>
      <c r="I93" s="175"/>
      <c r="J93" s="175"/>
      <c r="K93" s="175"/>
      <c r="L93" s="175"/>
      <c r="M93" s="175"/>
      <c r="N93" s="175"/>
      <c r="O93" s="175"/>
      <c r="P93" s="175"/>
      <c r="Q93" s="175"/>
      <c r="R93" s="175"/>
      <c r="S93" s="175"/>
      <c r="T93" s="175"/>
    </row>
    <row r="94" spans="2:20" x14ac:dyDescent="0.2">
      <c r="B94" s="132"/>
      <c r="C94" s="132"/>
      <c r="D94" s="132"/>
      <c r="E94" s="132"/>
    </row>
    <row r="95" spans="2:20" ht="21.75" customHeight="1" x14ac:dyDescent="0.2">
      <c r="B95" s="314" t="s">
        <v>592</v>
      </c>
      <c r="C95" s="314"/>
      <c r="D95" s="314"/>
      <c r="E95" s="314"/>
      <c r="F95" s="314"/>
      <c r="G95" s="314"/>
      <c r="H95" s="314"/>
      <c r="I95" s="314"/>
      <c r="J95" s="314"/>
      <c r="K95" s="314"/>
      <c r="L95" s="314"/>
      <c r="M95" s="314"/>
      <c r="N95" s="314"/>
      <c r="O95" s="314"/>
      <c r="P95" s="314"/>
      <c r="Q95" s="314"/>
      <c r="R95" s="314"/>
      <c r="S95" s="314"/>
      <c r="T95" s="314"/>
    </row>
    <row r="96" spans="2:20" x14ac:dyDescent="0.2">
      <c r="B96" s="132"/>
      <c r="C96" s="132"/>
      <c r="D96" s="132"/>
      <c r="E96" s="132"/>
    </row>
    <row r="97" spans="2:20" x14ac:dyDescent="0.2">
      <c r="B97" s="135" t="s">
        <v>422</v>
      </c>
      <c r="C97" s="132"/>
      <c r="D97" s="132"/>
      <c r="E97" s="132"/>
    </row>
    <row r="98" spans="2:20" x14ac:dyDescent="0.2">
      <c r="B98" s="132"/>
      <c r="C98" s="132"/>
      <c r="D98" s="132"/>
      <c r="E98" s="132"/>
    </row>
    <row r="99" spans="2:20" ht="24.75" customHeight="1" x14ac:dyDescent="0.2">
      <c r="B99" s="314" t="s">
        <v>483</v>
      </c>
      <c r="C99" s="314"/>
      <c r="D99" s="314"/>
      <c r="E99" s="314"/>
      <c r="F99" s="314"/>
      <c r="G99" s="314"/>
      <c r="H99" s="314"/>
      <c r="I99" s="314"/>
      <c r="J99" s="314"/>
      <c r="K99" s="314"/>
      <c r="L99" s="314"/>
      <c r="M99" s="314"/>
      <c r="N99" s="314"/>
      <c r="O99" s="314"/>
      <c r="P99" s="314"/>
      <c r="Q99" s="314"/>
      <c r="R99" s="314"/>
      <c r="S99" s="314"/>
      <c r="T99" s="314"/>
    </row>
    <row r="100" spans="2:20" x14ac:dyDescent="0.2">
      <c r="B100" s="132"/>
      <c r="C100" s="132"/>
      <c r="D100" s="132"/>
      <c r="E100" s="132"/>
    </row>
    <row r="101" spans="2:20" x14ac:dyDescent="0.2">
      <c r="B101" s="135" t="s">
        <v>423</v>
      </c>
      <c r="C101" s="132"/>
      <c r="D101" s="132"/>
      <c r="E101" s="132"/>
    </row>
    <row r="102" spans="2:20" x14ac:dyDescent="0.2">
      <c r="B102" s="132"/>
      <c r="C102" s="132"/>
      <c r="D102" s="132"/>
      <c r="E102" s="132"/>
    </row>
    <row r="103" spans="2:20" x14ac:dyDescent="0.2">
      <c r="B103" s="135" t="s">
        <v>424</v>
      </c>
      <c r="C103" s="132"/>
      <c r="D103" s="132"/>
      <c r="E103" s="132"/>
    </row>
    <row r="104" spans="2:20" x14ac:dyDescent="0.2">
      <c r="B104" s="132"/>
      <c r="C104" s="132"/>
      <c r="D104" s="132"/>
      <c r="E104" s="132"/>
    </row>
    <row r="105" spans="2:20" x14ac:dyDescent="0.2">
      <c r="B105" s="135" t="s">
        <v>610</v>
      </c>
      <c r="C105" s="132"/>
      <c r="D105" s="132"/>
      <c r="E105" s="132"/>
    </row>
    <row r="106" spans="2:20" x14ac:dyDescent="0.2">
      <c r="B106" s="132"/>
      <c r="C106" s="132"/>
      <c r="D106" s="132"/>
      <c r="E106" s="132"/>
    </row>
    <row r="107" spans="2:20" x14ac:dyDescent="0.2">
      <c r="B107" s="135" t="s">
        <v>586</v>
      </c>
      <c r="C107" s="132"/>
      <c r="D107" s="132"/>
      <c r="E107" s="132"/>
    </row>
    <row r="108" spans="2:20" x14ac:dyDescent="0.2">
      <c r="B108" s="132"/>
      <c r="C108" s="132"/>
      <c r="D108" s="132"/>
      <c r="E108" s="132"/>
    </row>
    <row r="109" spans="2:20" x14ac:dyDescent="0.2">
      <c r="B109" s="133" t="s">
        <v>484</v>
      </c>
      <c r="C109" s="132"/>
      <c r="D109" s="132"/>
      <c r="E109" s="132"/>
    </row>
    <row r="110" spans="2:20" x14ac:dyDescent="0.2">
      <c r="B110" s="132"/>
      <c r="C110" s="132"/>
      <c r="D110" s="132"/>
      <c r="E110" s="132"/>
    </row>
    <row r="111" spans="2:20" x14ac:dyDescent="0.2">
      <c r="B111" s="135" t="s">
        <v>425</v>
      </c>
      <c r="C111" s="132"/>
      <c r="D111" s="132"/>
      <c r="E111" s="132"/>
    </row>
    <row r="112" spans="2:20" x14ac:dyDescent="0.2">
      <c r="B112" s="132"/>
      <c r="C112" s="132"/>
      <c r="D112" s="132"/>
      <c r="E112" s="132"/>
    </row>
    <row r="113" spans="2:5" x14ac:dyDescent="0.2">
      <c r="B113" s="135" t="s">
        <v>426</v>
      </c>
      <c r="C113" s="132"/>
      <c r="D113" s="132"/>
      <c r="E113" s="132"/>
    </row>
    <row r="114" spans="2:5" x14ac:dyDescent="0.2">
      <c r="B114" s="132"/>
      <c r="C114" s="132"/>
      <c r="D114" s="132"/>
      <c r="E114" s="132"/>
    </row>
    <row r="115" spans="2:5" ht="23.25" customHeight="1" x14ac:dyDescent="0.2">
      <c r="B115" s="133" t="s">
        <v>485</v>
      </c>
      <c r="C115" s="132"/>
      <c r="D115" s="132"/>
      <c r="E115" s="132"/>
    </row>
    <row r="116" spans="2:5" x14ac:dyDescent="0.2">
      <c r="B116" s="132"/>
      <c r="C116" s="132"/>
      <c r="D116" s="132"/>
      <c r="E116" s="132"/>
    </row>
    <row r="117" spans="2:5" x14ac:dyDescent="0.2">
      <c r="B117" s="137" t="s">
        <v>479</v>
      </c>
      <c r="C117" s="132"/>
      <c r="D117" s="132"/>
      <c r="E117" s="132"/>
    </row>
    <row r="118" spans="2:5" x14ac:dyDescent="0.2">
      <c r="B118" s="135" t="s">
        <v>427</v>
      </c>
      <c r="C118" s="132"/>
      <c r="D118" s="132"/>
      <c r="E118" s="132"/>
    </row>
    <row r="119" spans="2:5" x14ac:dyDescent="0.2">
      <c r="B119" s="135" t="s">
        <v>487</v>
      </c>
      <c r="C119" s="132"/>
      <c r="D119" s="132"/>
      <c r="E119" s="132"/>
    </row>
    <row r="120" spans="2:5" x14ac:dyDescent="0.2">
      <c r="B120" s="135" t="s">
        <v>486</v>
      </c>
      <c r="C120" s="132"/>
      <c r="D120" s="132"/>
      <c r="E120" s="132"/>
    </row>
    <row r="121" spans="2:5" ht="13.5" x14ac:dyDescent="0.2">
      <c r="B121" s="135" t="s">
        <v>480</v>
      </c>
      <c r="C121" s="132"/>
      <c r="D121" s="132"/>
      <c r="E121" s="132"/>
    </row>
    <row r="122" spans="2:5" x14ac:dyDescent="0.2">
      <c r="B122" s="135" t="s">
        <v>292</v>
      </c>
      <c r="C122" s="132"/>
      <c r="D122" s="132"/>
      <c r="E122" s="132"/>
    </row>
    <row r="123" spans="2:5" x14ac:dyDescent="0.2">
      <c r="B123" s="135" t="s">
        <v>428</v>
      </c>
      <c r="C123" s="132"/>
      <c r="D123" s="132"/>
      <c r="E123" s="132"/>
    </row>
    <row r="124" spans="2:5" x14ac:dyDescent="0.2">
      <c r="B124" s="135" t="s">
        <v>429</v>
      </c>
      <c r="C124" s="132"/>
      <c r="D124" s="132"/>
      <c r="E124" s="132"/>
    </row>
    <row r="125" spans="2:5" x14ac:dyDescent="0.2">
      <c r="B125" s="135" t="s">
        <v>293</v>
      </c>
      <c r="C125" s="132"/>
      <c r="D125" s="132"/>
      <c r="E125" s="132"/>
    </row>
    <row r="126" spans="2:5" x14ac:dyDescent="0.2">
      <c r="B126" s="138" t="s">
        <v>294</v>
      </c>
      <c r="C126" s="132"/>
      <c r="D126" s="132"/>
      <c r="E126" s="132"/>
    </row>
    <row r="127" spans="2:5" x14ac:dyDescent="0.2">
      <c r="B127" s="132"/>
      <c r="C127" s="132"/>
      <c r="D127" s="132"/>
      <c r="E127" s="132"/>
    </row>
    <row r="128" spans="2:5" x14ac:dyDescent="0.2">
      <c r="B128" s="137" t="s">
        <v>488</v>
      </c>
      <c r="C128" s="132"/>
      <c r="D128" s="132"/>
      <c r="E128" s="132"/>
    </row>
    <row r="129" spans="1:20" x14ac:dyDescent="0.2">
      <c r="B129" s="135" t="s">
        <v>414</v>
      </c>
      <c r="C129" s="132"/>
      <c r="D129" s="132"/>
      <c r="E129" s="132"/>
    </row>
    <row r="130" spans="1:20" x14ac:dyDescent="0.2">
      <c r="B130" s="135" t="s">
        <v>279</v>
      </c>
      <c r="C130" s="132"/>
      <c r="D130" s="132"/>
      <c r="E130" s="132"/>
    </row>
    <row r="131" spans="1:20" x14ac:dyDescent="0.2">
      <c r="B131" s="135"/>
      <c r="C131" s="132"/>
      <c r="D131" s="132"/>
      <c r="E131" s="132"/>
    </row>
    <row r="132" spans="1:20" ht="22.5" customHeight="1" x14ac:dyDescent="0.2">
      <c r="B132" s="314" t="s">
        <v>430</v>
      </c>
      <c r="C132" s="314"/>
      <c r="D132" s="314"/>
      <c r="E132" s="314"/>
      <c r="F132" s="314"/>
      <c r="G132" s="314"/>
      <c r="H132" s="314"/>
      <c r="I132" s="314"/>
      <c r="J132" s="314"/>
      <c r="K132" s="314"/>
      <c r="L132" s="314"/>
      <c r="M132" s="314"/>
      <c r="N132" s="314"/>
      <c r="O132" s="314"/>
      <c r="P132" s="314"/>
      <c r="Q132" s="314"/>
      <c r="R132" s="314"/>
      <c r="S132" s="314"/>
      <c r="T132" s="314"/>
    </row>
    <row r="133" spans="1:20" x14ac:dyDescent="0.2">
      <c r="B133" s="132"/>
      <c r="C133" s="132"/>
      <c r="D133" s="132"/>
      <c r="E133" s="132"/>
    </row>
    <row r="134" spans="1:20" x14ac:dyDescent="0.2">
      <c r="B134" s="135" t="s">
        <v>431</v>
      </c>
      <c r="C134" s="132"/>
      <c r="D134" s="132"/>
      <c r="E134" s="132"/>
    </row>
    <row r="135" spans="1:20" x14ac:dyDescent="0.2">
      <c r="B135" s="135"/>
      <c r="C135" s="132"/>
      <c r="D135" s="132"/>
      <c r="E135" s="132"/>
    </row>
    <row r="136" spans="1:20" x14ac:dyDescent="0.2">
      <c r="B136" s="135"/>
      <c r="C136" s="132"/>
      <c r="D136" s="132"/>
      <c r="E136" s="132"/>
    </row>
    <row r="137" spans="1:20" s="116" customFormat="1" x14ac:dyDescent="0.2">
      <c r="A137" s="136" t="s">
        <v>432</v>
      </c>
      <c r="C137" s="131"/>
      <c r="D137" s="131"/>
      <c r="E137" s="131"/>
    </row>
    <row r="138" spans="1:20" x14ac:dyDescent="0.2">
      <c r="B138" s="132"/>
      <c r="C138" s="132"/>
      <c r="D138" s="132"/>
      <c r="E138" s="132"/>
    </row>
    <row r="139" spans="1:20" x14ac:dyDescent="0.2">
      <c r="B139" s="133" t="s">
        <v>489</v>
      </c>
      <c r="C139" s="132"/>
      <c r="D139" s="132"/>
      <c r="E139" s="132"/>
    </row>
    <row r="140" spans="1:20" ht="12.75" thickBot="1" x14ac:dyDescent="0.25">
      <c r="B140" s="139"/>
      <c r="C140" s="132"/>
      <c r="D140" s="132"/>
      <c r="E140" s="132"/>
    </row>
    <row r="141" spans="1:20" ht="12.75" thickBot="1" x14ac:dyDescent="0.25">
      <c r="B141" s="176" t="s">
        <v>433</v>
      </c>
      <c r="C141" s="176" t="s">
        <v>434</v>
      </c>
      <c r="D141" s="176" t="s">
        <v>375</v>
      </c>
      <c r="E141" s="119" t="s">
        <v>376</v>
      </c>
    </row>
    <row r="142" spans="1:20" ht="24.75" thickBot="1" x14ac:dyDescent="0.25">
      <c r="B142" s="120" t="s">
        <v>435</v>
      </c>
      <c r="C142" s="121" t="s">
        <v>379</v>
      </c>
      <c r="D142" s="122">
        <v>387407</v>
      </c>
      <c r="E142" s="178">
        <v>3155581</v>
      </c>
    </row>
    <row r="143" spans="1:20" ht="24.75" thickBot="1" x14ac:dyDescent="0.25">
      <c r="B143" s="120" t="s">
        <v>436</v>
      </c>
      <c r="C143" s="121" t="s">
        <v>437</v>
      </c>
      <c r="D143" s="122">
        <v>387305</v>
      </c>
      <c r="E143" s="178">
        <v>3155695</v>
      </c>
    </row>
    <row r="144" spans="1:20" ht="24.75" thickBot="1" x14ac:dyDescent="0.25">
      <c r="B144" s="120" t="s">
        <v>438</v>
      </c>
      <c r="C144" s="121" t="s">
        <v>439</v>
      </c>
      <c r="D144" s="122">
        <v>387862</v>
      </c>
      <c r="E144" s="178">
        <v>3155646</v>
      </c>
    </row>
    <row r="145" spans="2:20" ht="48.75" thickBot="1" x14ac:dyDescent="0.25">
      <c r="B145" s="120" t="s">
        <v>440</v>
      </c>
      <c r="C145" s="121" t="s">
        <v>472</v>
      </c>
      <c r="D145" s="122">
        <v>387829</v>
      </c>
      <c r="E145" s="178">
        <v>3155286</v>
      </c>
    </row>
    <row r="146" spans="2:20" ht="48.75" thickBot="1" x14ac:dyDescent="0.25">
      <c r="B146" s="120" t="s">
        <v>441</v>
      </c>
      <c r="C146" s="121" t="s">
        <v>473</v>
      </c>
      <c r="D146" s="122">
        <v>387449</v>
      </c>
      <c r="E146" s="178">
        <v>3155448</v>
      </c>
    </row>
    <row r="147" spans="2:20" ht="36.75" thickBot="1" x14ac:dyDescent="0.25">
      <c r="B147" s="120" t="s">
        <v>442</v>
      </c>
      <c r="C147" s="121" t="s">
        <v>474</v>
      </c>
      <c r="D147" s="122">
        <v>387105</v>
      </c>
      <c r="E147" s="178">
        <v>3155457</v>
      </c>
    </row>
    <row r="148" spans="2:20" ht="36.75" thickBot="1" x14ac:dyDescent="0.25">
      <c r="B148" s="120" t="s">
        <v>443</v>
      </c>
      <c r="C148" s="121" t="s">
        <v>444</v>
      </c>
      <c r="D148" s="122">
        <v>387453</v>
      </c>
      <c r="E148" s="178">
        <v>3155281</v>
      </c>
    </row>
    <row r="149" spans="2:20" x14ac:dyDescent="0.2">
      <c r="B149" s="132"/>
      <c r="C149" s="132"/>
      <c r="D149" s="132"/>
      <c r="E149" s="132"/>
    </row>
    <row r="150" spans="2:20" x14ac:dyDescent="0.2">
      <c r="B150" s="135" t="s">
        <v>587</v>
      </c>
      <c r="C150" s="132"/>
      <c r="D150" s="132"/>
      <c r="E150" s="132"/>
    </row>
    <row r="151" spans="2:20" x14ac:dyDescent="0.2">
      <c r="B151" s="132"/>
      <c r="C151" s="132"/>
      <c r="D151" s="132"/>
      <c r="E151" s="132"/>
    </row>
    <row r="152" spans="2:20" x14ac:dyDescent="0.2">
      <c r="B152" s="135" t="s">
        <v>445</v>
      </c>
      <c r="C152" s="132"/>
      <c r="D152" s="132"/>
      <c r="E152" s="132"/>
    </row>
    <row r="153" spans="2:20" x14ac:dyDescent="0.2">
      <c r="B153" s="132"/>
      <c r="C153" s="132"/>
      <c r="D153" s="132"/>
      <c r="E153" s="132"/>
    </row>
    <row r="154" spans="2:20" x14ac:dyDescent="0.2">
      <c r="B154" s="135" t="s">
        <v>446</v>
      </c>
      <c r="C154" s="132"/>
      <c r="D154" s="132"/>
      <c r="E154" s="132"/>
    </row>
    <row r="155" spans="2:20" x14ac:dyDescent="0.2">
      <c r="B155" s="132"/>
      <c r="C155" s="132"/>
      <c r="D155" s="132"/>
      <c r="E155" s="132"/>
    </row>
    <row r="156" spans="2:20" ht="24" customHeight="1" x14ac:dyDescent="0.2">
      <c r="B156" s="314" t="s">
        <v>588</v>
      </c>
      <c r="C156" s="314"/>
      <c r="D156" s="314"/>
      <c r="E156" s="314"/>
      <c r="F156" s="314"/>
      <c r="G156" s="314"/>
      <c r="H156" s="314"/>
      <c r="I156" s="314"/>
      <c r="J156" s="314"/>
      <c r="K156" s="314"/>
      <c r="L156" s="314"/>
      <c r="M156" s="314"/>
      <c r="N156" s="314"/>
      <c r="O156" s="314"/>
      <c r="P156" s="314"/>
      <c r="Q156" s="314"/>
      <c r="R156" s="314"/>
      <c r="S156" s="314"/>
      <c r="T156" s="314"/>
    </row>
    <row r="157" spans="2:20" x14ac:dyDescent="0.2">
      <c r="B157" s="132"/>
      <c r="C157" s="132"/>
      <c r="D157" s="132"/>
      <c r="E157" s="132"/>
    </row>
    <row r="158" spans="2:20" ht="24" customHeight="1" x14ac:dyDescent="0.2">
      <c r="B158" s="314" t="s">
        <v>589</v>
      </c>
      <c r="C158" s="314"/>
      <c r="D158" s="314"/>
      <c r="E158" s="314"/>
      <c r="F158" s="314"/>
      <c r="G158" s="314"/>
      <c r="H158" s="314"/>
      <c r="I158" s="314"/>
      <c r="J158" s="314"/>
      <c r="K158" s="314"/>
      <c r="L158" s="314"/>
      <c r="M158" s="314"/>
      <c r="N158" s="314"/>
      <c r="O158" s="314"/>
      <c r="P158" s="314"/>
      <c r="Q158" s="314"/>
      <c r="R158" s="314"/>
      <c r="S158" s="314"/>
      <c r="T158" s="314"/>
    </row>
    <row r="159" spans="2:20" x14ac:dyDescent="0.2">
      <c r="B159" s="132"/>
      <c r="C159" s="132"/>
      <c r="D159" s="132"/>
      <c r="E159" s="132"/>
    </row>
    <row r="160" spans="2:20" x14ac:dyDescent="0.2">
      <c r="B160" s="135" t="s">
        <v>380</v>
      </c>
      <c r="C160" s="132"/>
      <c r="D160" s="132"/>
      <c r="E160" s="132"/>
    </row>
    <row r="161" spans="2:5" x14ac:dyDescent="0.2">
      <c r="B161" s="132"/>
      <c r="C161" s="132"/>
      <c r="D161" s="132"/>
      <c r="E161" s="132"/>
    </row>
    <row r="162" spans="2:5" x14ac:dyDescent="0.2">
      <c r="B162" s="133" t="s">
        <v>490</v>
      </c>
      <c r="C162" s="132"/>
      <c r="D162" s="132"/>
      <c r="E162" s="132"/>
    </row>
    <row r="163" spans="2:5" x14ac:dyDescent="0.2">
      <c r="B163" s="132"/>
      <c r="C163" s="132"/>
      <c r="D163" s="132"/>
      <c r="E163" s="132"/>
    </row>
    <row r="164" spans="2:5" x14ac:dyDescent="0.2">
      <c r="B164" s="135" t="s">
        <v>447</v>
      </c>
      <c r="C164" s="132"/>
      <c r="D164" s="132"/>
      <c r="E164" s="132"/>
    </row>
    <row r="165" spans="2:5" x14ac:dyDescent="0.2">
      <c r="B165" s="132"/>
      <c r="C165" s="132"/>
      <c r="D165" s="132"/>
      <c r="E165" s="132"/>
    </row>
    <row r="166" spans="2:5" x14ac:dyDescent="0.2">
      <c r="B166" s="135" t="s">
        <v>448</v>
      </c>
      <c r="C166" s="132"/>
      <c r="D166" s="132"/>
      <c r="E166" s="132"/>
    </row>
    <row r="167" spans="2:5" x14ac:dyDescent="0.2">
      <c r="B167" s="132"/>
      <c r="C167" s="132"/>
      <c r="D167" s="132"/>
      <c r="E167" s="132"/>
    </row>
    <row r="168" spans="2:5" x14ac:dyDescent="0.2">
      <c r="B168" s="133" t="s">
        <v>491</v>
      </c>
      <c r="C168" s="132"/>
      <c r="D168" s="132"/>
      <c r="E168" s="132"/>
    </row>
    <row r="169" spans="2:5" x14ac:dyDescent="0.2">
      <c r="B169" s="132"/>
      <c r="C169" s="132"/>
      <c r="D169" s="132"/>
      <c r="E169" s="132"/>
    </row>
    <row r="170" spans="2:5" x14ac:dyDescent="0.2">
      <c r="B170" s="137" t="s">
        <v>479</v>
      </c>
      <c r="C170" s="132"/>
      <c r="D170" s="132"/>
      <c r="E170" s="132"/>
    </row>
    <row r="171" spans="2:5" x14ac:dyDescent="0.2">
      <c r="B171" s="135" t="s">
        <v>381</v>
      </c>
      <c r="C171" s="132"/>
      <c r="D171" s="132"/>
      <c r="E171" s="132"/>
    </row>
    <row r="172" spans="2:5" x14ac:dyDescent="0.2">
      <c r="B172" s="135" t="s">
        <v>428</v>
      </c>
      <c r="C172" s="132"/>
      <c r="D172" s="132"/>
      <c r="E172" s="132"/>
    </row>
    <row r="173" spans="2:5" x14ac:dyDescent="0.2">
      <c r="B173" s="138" t="s">
        <v>294</v>
      </c>
      <c r="C173" s="132"/>
      <c r="D173" s="132"/>
      <c r="E173" s="132"/>
    </row>
    <row r="174" spans="2:5" x14ac:dyDescent="0.2">
      <c r="B174" s="135" t="s">
        <v>293</v>
      </c>
      <c r="C174" s="132"/>
      <c r="D174" s="132"/>
      <c r="E174" s="132"/>
    </row>
    <row r="175" spans="2:5" x14ac:dyDescent="0.2">
      <c r="B175" s="135" t="s">
        <v>295</v>
      </c>
      <c r="C175" s="132"/>
      <c r="D175" s="132"/>
      <c r="E175" s="132"/>
    </row>
    <row r="176" spans="2:5" x14ac:dyDescent="0.2">
      <c r="B176" s="135" t="s">
        <v>296</v>
      </c>
      <c r="C176" s="132"/>
      <c r="D176" s="132"/>
      <c r="E176" s="132"/>
    </row>
    <row r="177" spans="2:20" x14ac:dyDescent="0.2">
      <c r="B177" s="132"/>
      <c r="C177" s="132"/>
      <c r="D177" s="132"/>
      <c r="E177" s="132"/>
    </row>
    <row r="178" spans="2:20" x14ac:dyDescent="0.2">
      <c r="B178" s="135" t="s">
        <v>382</v>
      </c>
      <c r="C178" s="132"/>
      <c r="D178" s="132"/>
      <c r="E178" s="132"/>
    </row>
    <row r="179" spans="2:20" x14ac:dyDescent="0.2">
      <c r="B179" s="132"/>
      <c r="C179" s="132"/>
      <c r="D179" s="132"/>
      <c r="E179" s="132"/>
    </row>
    <row r="180" spans="2:20" x14ac:dyDescent="0.2">
      <c r="B180" s="137" t="s">
        <v>488</v>
      </c>
      <c r="C180" s="132"/>
      <c r="D180" s="132"/>
      <c r="E180" s="132"/>
    </row>
    <row r="181" spans="2:20" x14ac:dyDescent="0.2">
      <c r="B181" s="135" t="s">
        <v>414</v>
      </c>
      <c r="C181" s="132"/>
      <c r="D181" s="132"/>
      <c r="E181" s="132"/>
    </row>
    <row r="182" spans="2:20" x14ac:dyDescent="0.2">
      <c r="B182" s="135" t="s">
        <v>279</v>
      </c>
      <c r="C182" s="132"/>
      <c r="D182" s="132"/>
      <c r="E182" s="132"/>
    </row>
    <row r="183" spans="2:20" x14ac:dyDescent="0.2">
      <c r="B183" s="132"/>
      <c r="C183" s="132"/>
      <c r="D183" s="132"/>
      <c r="E183" s="132"/>
    </row>
    <row r="184" spans="2:20" ht="35.25" customHeight="1" x14ac:dyDescent="0.2">
      <c r="B184" s="314" t="s">
        <v>593</v>
      </c>
      <c r="C184" s="314"/>
      <c r="D184" s="314"/>
      <c r="E184" s="314"/>
      <c r="F184" s="314"/>
      <c r="G184" s="314"/>
      <c r="H184" s="314"/>
      <c r="I184" s="314"/>
      <c r="J184" s="314"/>
      <c r="K184" s="314"/>
      <c r="L184" s="314"/>
      <c r="M184" s="314"/>
      <c r="N184" s="314"/>
      <c r="O184" s="314"/>
      <c r="P184" s="314"/>
      <c r="Q184" s="314"/>
      <c r="R184" s="314"/>
      <c r="S184" s="314"/>
      <c r="T184" s="314"/>
    </row>
    <row r="185" spans="2:20" ht="12.75" thickBot="1" x14ac:dyDescent="0.25">
      <c r="B185" s="140"/>
      <c r="C185" s="132"/>
      <c r="D185" s="132"/>
      <c r="E185" s="132"/>
    </row>
    <row r="186" spans="2:20" ht="12.75" thickBot="1" x14ac:dyDescent="0.25">
      <c r="B186" s="315" t="s">
        <v>590</v>
      </c>
      <c r="C186" s="316"/>
      <c r="D186" s="316"/>
      <c r="E186" s="317"/>
    </row>
    <row r="187" spans="2:20" ht="12.75" thickBot="1" x14ac:dyDescent="0.25">
      <c r="B187" s="117" t="s">
        <v>377</v>
      </c>
      <c r="C187" s="117" t="s">
        <v>256</v>
      </c>
      <c r="D187" s="117" t="s">
        <v>375</v>
      </c>
      <c r="E187" s="118" t="s">
        <v>376</v>
      </c>
    </row>
    <row r="188" spans="2:20" ht="60.75" thickBot="1" x14ac:dyDescent="0.25">
      <c r="B188" s="123" t="s">
        <v>449</v>
      </c>
      <c r="C188" s="123" t="s">
        <v>383</v>
      </c>
      <c r="D188" s="323" t="s">
        <v>384</v>
      </c>
      <c r="E188" s="324"/>
    </row>
    <row r="189" spans="2:20" x14ac:dyDescent="0.2">
      <c r="B189" s="132"/>
      <c r="C189" s="132"/>
      <c r="D189" s="132"/>
      <c r="E189" s="132"/>
    </row>
    <row r="190" spans="2:20" ht="24.75" customHeight="1" x14ac:dyDescent="0.2">
      <c r="B190" s="314" t="s">
        <v>450</v>
      </c>
      <c r="C190" s="314"/>
      <c r="D190" s="314"/>
      <c r="E190" s="314"/>
      <c r="F190" s="314"/>
      <c r="G190" s="314"/>
      <c r="H190" s="314"/>
      <c r="I190" s="314"/>
      <c r="J190" s="314"/>
      <c r="K190" s="314"/>
      <c r="L190" s="314"/>
      <c r="M190" s="314"/>
      <c r="N190" s="314"/>
      <c r="O190" s="314"/>
      <c r="P190" s="314"/>
      <c r="Q190" s="314"/>
      <c r="R190" s="314"/>
      <c r="S190" s="314"/>
      <c r="T190" s="314"/>
    </row>
    <row r="191" spans="2:20" x14ac:dyDescent="0.2">
      <c r="B191" s="132"/>
      <c r="C191" s="132"/>
      <c r="D191" s="132"/>
      <c r="E191" s="132"/>
    </row>
    <row r="192" spans="2:20" ht="24.75" customHeight="1" x14ac:dyDescent="0.2">
      <c r="B192" s="314" t="s">
        <v>591</v>
      </c>
      <c r="C192" s="314"/>
      <c r="D192" s="314"/>
      <c r="E192" s="314"/>
      <c r="F192" s="314"/>
      <c r="G192" s="314"/>
      <c r="H192" s="314"/>
      <c r="I192" s="314"/>
      <c r="J192" s="314"/>
      <c r="K192" s="314"/>
      <c r="L192" s="314"/>
      <c r="M192" s="314"/>
      <c r="N192" s="314"/>
      <c r="O192" s="314"/>
      <c r="P192" s="314"/>
      <c r="Q192" s="314"/>
      <c r="R192" s="314"/>
      <c r="S192" s="314"/>
      <c r="T192" s="314"/>
    </row>
    <row r="193" spans="1:20" x14ac:dyDescent="0.2">
      <c r="B193" s="132"/>
      <c r="C193" s="132"/>
      <c r="D193" s="132"/>
      <c r="E193" s="132"/>
    </row>
    <row r="194" spans="1:20" ht="24.75" customHeight="1" x14ac:dyDescent="0.2">
      <c r="B194" s="314" t="s">
        <v>385</v>
      </c>
      <c r="C194" s="314"/>
      <c r="D194" s="314"/>
      <c r="E194" s="314"/>
      <c r="F194" s="314"/>
      <c r="G194" s="314"/>
      <c r="H194" s="314"/>
      <c r="I194" s="314"/>
      <c r="J194" s="314"/>
      <c r="K194" s="314"/>
      <c r="L194" s="314"/>
      <c r="M194" s="314"/>
      <c r="N194" s="314"/>
      <c r="O194" s="314"/>
      <c r="P194" s="314"/>
      <c r="Q194" s="314"/>
      <c r="R194" s="314"/>
      <c r="S194" s="314"/>
      <c r="T194" s="314"/>
    </row>
    <row r="195" spans="1:20" x14ac:dyDescent="0.2">
      <c r="B195" s="132"/>
      <c r="C195" s="132"/>
      <c r="D195" s="132"/>
      <c r="E195" s="132"/>
    </row>
    <row r="196" spans="1:20" ht="23.25" customHeight="1" x14ac:dyDescent="0.2">
      <c r="B196" s="314" t="s">
        <v>378</v>
      </c>
      <c r="C196" s="314"/>
      <c r="D196" s="314"/>
      <c r="E196" s="314"/>
      <c r="F196" s="314"/>
      <c r="G196" s="314"/>
      <c r="H196" s="314"/>
      <c r="I196" s="314"/>
      <c r="J196" s="314"/>
      <c r="K196" s="314"/>
      <c r="L196" s="314"/>
      <c r="M196" s="314"/>
      <c r="N196" s="314"/>
      <c r="O196" s="314"/>
      <c r="P196" s="314"/>
      <c r="Q196" s="314"/>
      <c r="R196" s="314"/>
      <c r="S196" s="314"/>
      <c r="T196" s="314"/>
    </row>
    <row r="197" spans="1:20" x14ac:dyDescent="0.2">
      <c r="B197" s="132"/>
      <c r="C197" s="132"/>
      <c r="D197" s="132"/>
      <c r="E197" s="132"/>
    </row>
    <row r="198" spans="1:20" x14ac:dyDescent="0.2">
      <c r="B198" s="135" t="s">
        <v>386</v>
      </c>
      <c r="C198" s="132"/>
      <c r="D198" s="132"/>
      <c r="E198" s="132"/>
    </row>
    <row r="199" spans="1:20" x14ac:dyDescent="0.2">
      <c r="B199" s="132"/>
      <c r="C199" s="132"/>
      <c r="D199" s="132"/>
      <c r="E199" s="132"/>
    </row>
    <row r="200" spans="1:20" ht="37.5" customHeight="1" x14ac:dyDescent="0.2">
      <c r="B200" s="314" t="s">
        <v>618</v>
      </c>
      <c r="C200" s="314"/>
      <c r="D200" s="314"/>
      <c r="E200" s="314"/>
      <c r="F200" s="314"/>
      <c r="G200" s="314"/>
      <c r="H200" s="314"/>
      <c r="I200" s="314"/>
      <c r="J200" s="314"/>
      <c r="K200" s="314"/>
      <c r="L200" s="314"/>
      <c r="M200" s="314"/>
      <c r="N200" s="314"/>
      <c r="O200" s="314"/>
      <c r="P200" s="314"/>
      <c r="Q200" s="314"/>
      <c r="R200" s="314"/>
      <c r="S200" s="314"/>
      <c r="T200" s="314"/>
    </row>
    <row r="201" spans="1:20" x14ac:dyDescent="0.2">
      <c r="B201" s="132"/>
      <c r="C201" s="132"/>
      <c r="D201" s="132"/>
      <c r="E201" s="132"/>
    </row>
    <row r="202" spans="1:20" ht="35.25" customHeight="1" x14ac:dyDescent="0.2">
      <c r="B202" s="314" t="s">
        <v>387</v>
      </c>
      <c r="C202" s="314"/>
      <c r="D202" s="314"/>
      <c r="E202" s="314"/>
      <c r="F202" s="314"/>
      <c r="G202" s="314"/>
      <c r="H202" s="314"/>
      <c r="I202" s="314"/>
      <c r="J202" s="314"/>
      <c r="K202" s="314"/>
      <c r="L202" s="314"/>
      <c r="M202" s="314"/>
      <c r="N202" s="314"/>
      <c r="O202" s="314"/>
      <c r="P202" s="314"/>
      <c r="Q202" s="314"/>
      <c r="R202" s="314"/>
      <c r="S202" s="314"/>
      <c r="T202" s="314"/>
    </row>
    <row r="203" spans="1:20" x14ac:dyDescent="0.2">
      <c r="B203" s="132"/>
      <c r="C203" s="132"/>
      <c r="D203" s="132"/>
      <c r="E203" s="132"/>
    </row>
    <row r="204" spans="1:20" x14ac:dyDescent="0.2">
      <c r="C204" s="132"/>
      <c r="D204" s="132"/>
      <c r="E204" s="132"/>
    </row>
    <row r="205" spans="1:20" s="116" customFormat="1" x14ac:dyDescent="0.2">
      <c r="A205" s="130" t="s">
        <v>451</v>
      </c>
      <c r="B205" s="131"/>
      <c r="C205" s="131"/>
      <c r="D205" s="131"/>
      <c r="E205" s="131"/>
    </row>
    <row r="206" spans="1:20" x14ac:dyDescent="0.2">
      <c r="B206" s="132"/>
      <c r="C206" s="132"/>
      <c r="D206" s="132"/>
      <c r="E206" s="132"/>
    </row>
    <row r="207" spans="1:20" x14ac:dyDescent="0.2">
      <c r="B207" s="133" t="s">
        <v>492</v>
      </c>
      <c r="C207" s="132"/>
      <c r="D207" s="132"/>
      <c r="E207" s="132"/>
    </row>
    <row r="208" spans="1:20" x14ac:dyDescent="0.2">
      <c r="B208" s="132"/>
      <c r="C208" s="132"/>
      <c r="D208" s="132"/>
      <c r="E208" s="132"/>
    </row>
    <row r="209" spans="1:20" ht="22.5" customHeight="1" x14ac:dyDescent="0.2">
      <c r="B209" s="331" t="s">
        <v>493</v>
      </c>
      <c r="C209" s="331"/>
      <c r="D209" s="331"/>
      <c r="E209" s="331"/>
      <c r="F209" s="331"/>
      <c r="G209" s="331"/>
      <c r="H209" s="331"/>
      <c r="I209" s="331"/>
      <c r="J209" s="331"/>
      <c r="K209" s="331"/>
      <c r="L209" s="331"/>
      <c r="M209" s="331"/>
      <c r="N209" s="331"/>
      <c r="O209" s="331"/>
      <c r="P209" s="331"/>
      <c r="Q209" s="331"/>
      <c r="R209" s="331"/>
      <c r="S209" s="331"/>
      <c r="T209" s="331"/>
    </row>
    <row r="210" spans="1:20" x14ac:dyDescent="0.2">
      <c r="B210" s="132"/>
      <c r="C210" s="132"/>
      <c r="D210" s="132"/>
      <c r="E210" s="132"/>
    </row>
    <row r="211" spans="1:20" x14ac:dyDescent="0.2">
      <c r="B211" s="135" t="s">
        <v>388</v>
      </c>
      <c r="C211" s="132"/>
      <c r="D211" s="132"/>
      <c r="E211" s="132"/>
    </row>
    <row r="212" spans="1:20" x14ac:dyDescent="0.2">
      <c r="B212" s="132"/>
      <c r="C212" s="132"/>
      <c r="D212" s="132"/>
      <c r="E212" s="132"/>
    </row>
    <row r="213" spans="1:20" x14ac:dyDescent="0.2">
      <c r="B213" s="133" t="s">
        <v>594</v>
      </c>
      <c r="C213" s="132"/>
      <c r="D213" s="132"/>
      <c r="E213" s="132"/>
    </row>
    <row r="214" spans="1:20" x14ac:dyDescent="0.2">
      <c r="B214" s="132"/>
      <c r="C214" s="132"/>
      <c r="D214" s="132"/>
      <c r="E214" s="132"/>
    </row>
    <row r="215" spans="1:20" x14ac:dyDescent="0.2">
      <c r="B215" s="137" t="s">
        <v>494</v>
      </c>
      <c r="C215" s="132"/>
      <c r="D215" s="132"/>
      <c r="E215" s="132"/>
    </row>
    <row r="216" spans="1:20" x14ac:dyDescent="0.2">
      <c r="B216" s="135" t="s">
        <v>452</v>
      </c>
      <c r="C216" s="132"/>
      <c r="D216" s="132"/>
      <c r="E216" s="132"/>
    </row>
    <row r="217" spans="1:20" x14ac:dyDescent="0.2">
      <c r="B217" s="132"/>
      <c r="C217" s="132"/>
      <c r="D217" s="132"/>
      <c r="E217" s="132"/>
    </row>
    <row r="218" spans="1:20" x14ac:dyDescent="0.2">
      <c r="B218" s="137" t="s">
        <v>495</v>
      </c>
      <c r="C218" s="132"/>
      <c r="D218" s="132"/>
      <c r="E218" s="132"/>
    </row>
    <row r="219" spans="1:20" x14ac:dyDescent="0.2">
      <c r="B219" s="135" t="s">
        <v>453</v>
      </c>
      <c r="C219" s="132"/>
      <c r="D219" s="132"/>
      <c r="E219" s="132"/>
    </row>
    <row r="220" spans="1:20" x14ac:dyDescent="0.2">
      <c r="B220" s="132"/>
      <c r="C220" s="132"/>
      <c r="D220" s="132"/>
      <c r="E220" s="132"/>
    </row>
    <row r="221" spans="1:20" ht="22.5" customHeight="1" x14ac:dyDescent="0.2">
      <c r="B221" s="314" t="s">
        <v>389</v>
      </c>
      <c r="C221" s="314"/>
      <c r="D221" s="314"/>
      <c r="E221" s="314"/>
      <c r="F221" s="314"/>
      <c r="G221" s="314"/>
      <c r="H221" s="314"/>
      <c r="I221" s="314"/>
      <c r="J221" s="314"/>
      <c r="K221" s="314"/>
      <c r="L221" s="314"/>
      <c r="M221" s="314"/>
      <c r="N221" s="314"/>
      <c r="O221" s="314"/>
      <c r="P221" s="314"/>
      <c r="Q221" s="314"/>
      <c r="R221" s="314"/>
      <c r="S221" s="314"/>
      <c r="T221" s="314"/>
    </row>
    <row r="222" spans="1:20" x14ac:dyDescent="0.2">
      <c r="B222" s="133"/>
      <c r="C222" s="132"/>
      <c r="D222" s="132"/>
      <c r="E222" s="132"/>
    </row>
    <row r="223" spans="1:20" x14ac:dyDescent="0.2">
      <c r="B223" s="132"/>
      <c r="C223" s="132"/>
      <c r="D223" s="132"/>
      <c r="E223" s="132"/>
    </row>
    <row r="224" spans="1:20" s="116" customFormat="1" x14ac:dyDescent="0.2">
      <c r="A224" s="136" t="s">
        <v>454</v>
      </c>
      <c r="C224" s="131"/>
      <c r="D224" s="131"/>
      <c r="E224" s="131"/>
    </row>
    <row r="225" spans="2:20" x14ac:dyDescent="0.2">
      <c r="B225" s="132"/>
      <c r="C225" s="132"/>
      <c r="D225" s="132"/>
      <c r="E225" s="132"/>
    </row>
    <row r="226" spans="2:20" x14ac:dyDescent="0.2">
      <c r="B226" s="133" t="s">
        <v>496</v>
      </c>
      <c r="C226" s="132"/>
      <c r="D226" s="132"/>
      <c r="E226" s="132"/>
    </row>
    <row r="227" spans="2:20" x14ac:dyDescent="0.2">
      <c r="B227" s="132"/>
      <c r="C227" s="132"/>
      <c r="D227" s="132"/>
      <c r="E227" s="132"/>
    </row>
    <row r="228" spans="2:20" ht="23.25" customHeight="1" x14ac:dyDescent="0.2">
      <c r="B228" s="314" t="s">
        <v>390</v>
      </c>
      <c r="C228" s="314"/>
      <c r="D228" s="314"/>
      <c r="E228" s="314"/>
      <c r="F228" s="314"/>
      <c r="G228" s="314"/>
      <c r="H228" s="314"/>
      <c r="I228" s="314"/>
      <c r="J228" s="314"/>
      <c r="K228" s="314"/>
      <c r="L228" s="314"/>
      <c r="M228" s="314"/>
      <c r="N228" s="314"/>
      <c r="O228" s="314"/>
      <c r="P228" s="314"/>
      <c r="Q228" s="314"/>
      <c r="R228" s="314"/>
      <c r="S228" s="314"/>
      <c r="T228" s="314"/>
    </row>
    <row r="229" spans="2:20" x14ac:dyDescent="0.2">
      <c r="B229" s="132"/>
      <c r="C229" s="132"/>
      <c r="D229" s="132"/>
      <c r="E229" s="132"/>
    </row>
    <row r="230" spans="2:20" x14ac:dyDescent="0.2">
      <c r="B230" s="135" t="s">
        <v>391</v>
      </c>
      <c r="C230" s="132"/>
      <c r="D230" s="132"/>
      <c r="E230" s="132"/>
    </row>
    <row r="231" spans="2:20" x14ac:dyDescent="0.2">
      <c r="B231" s="132"/>
      <c r="C231" s="132"/>
      <c r="D231" s="132"/>
      <c r="E231" s="132"/>
    </row>
    <row r="232" spans="2:20" x14ac:dyDescent="0.2">
      <c r="B232" s="133" t="s">
        <v>497</v>
      </c>
      <c r="C232" s="132"/>
      <c r="D232" s="132"/>
      <c r="E232" s="132"/>
    </row>
    <row r="233" spans="2:20" x14ac:dyDescent="0.2">
      <c r="B233" s="132"/>
      <c r="C233" s="132"/>
      <c r="D233" s="132"/>
      <c r="E233" s="132"/>
    </row>
    <row r="234" spans="2:20" x14ac:dyDescent="0.2">
      <c r="B234" s="135" t="s">
        <v>455</v>
      </c>
      <c r="C234" s="132"/>
      <c r="D234" s="132"/>
      <c r="E234" s="132"/>
    </row>
    <row r="235" spans="2:20" x14ac:dyDescent="0.2">
      <c r="B235" s="132"/>
      <c r="C235" s="132"/>
      <c r="D235" s="132"/>
      <c r="E235" s="132"/>
    </row>
    <row r="236" spans="2:20" x14ac:dyDescent="0.2">
      <c r="B236" s="135" t="s">
        <v>392</v>
      </c>
      <c r="C236" s="132"/>
      <c r="D236" s="132"/>
      <c r="E236" s="132"/>
    </row>
    <row r="237" spans="2:20" x14ac:dyDescent="0.2">
      <c r="B237" s="132"/>
      <c r="C237" s="132"/>
      <c r="D237" s="132"/>
      <c r="E237" s="132"/>
    </row>
    <row r="238" spans="2:20" x14ac:dyDescent="0.2">
      <c r="B238" s="133" t="s">
        <v>456</v>
      </c>
      <c r="C238" s="132"/>
      <c r="D238" s="132"/>
      <c r="E238" s="132"/>
    </row>
    <row r="239" spans="2:20" x14ac:dyDescent="0.2">
      <c r="B239" s="132"/>
      <c r="C239" s="132"/>
      <c r="D239" s="132"/>
      <c r="E239" s="132"/>
    </row>
    <row r="240" spans="2:20" ht="24.75" customHeight="1" x14ac:dyDescent="0.2">
      <c r="B240" s="314" t="s">
        <v>431</v>
      </c>
      <c r="C240" s="314"/>
      <c r="D240" s="314"/>
      <c r="E240" s="314"/>
      <c r="F240" s="314"/>
      <c r="G240" s="314"/>
      <c r="H240" s="314"/>
      <c r="I240" s="314"/>
      <c r="J240" s="314"/>
      <c r="K240" s="314"/>
      <c r="L240" s="314"/>
      <c r="M240" s="314"/>
      <c r="N240" s="314"/>
      <c r="O240" s="314"/>
      <c r="P240" s="314"/>
      <c r="Q240" s="314"/>
      <c r="R240" s="314"/>
      <c r="S240" s="314"/>
      <c r="T240" s="314"/>
    </row>
    <row r="241" spans="2:20" x14ac:dyDescent="0.2">
      <c r="B241" s="132"/>
      <c r="C241" s="132"/>
      <c r="D241" s="132"/>
      <c r="E241" s="132"/>
    </row>
    <row r="242" spans="2:20" ht="24.75" customHeight="1" x14ac:dyDescent="0.2">
      <c r="B242" s="314" t="s">
        <v>457</v>
      </c>
      <c r="C242" s="314"/>
      <c r="D242" s="314"/>
      <c r="E242" s="314"/>
      <c r="F242" s="314"/>
      <c r="G242" s="314"/>
      <c r="H242" s="314"/>
      <c r="I242" s="314"/>
      <c r="J242" s="314"/>
      <c r="K242" s="314"/>
      <c r="L242" s="314"/>
      <c r="M242" s="314"/>
      <c r="N242" s="314"/>
      <c r="O242" s="314"/>
      <c r="P242" s="314"/>
      <c r="Q242" s="314"/>
      <c r="R242" s="314"/>
      <c r="S242" s="314"/>
      <c r="T242" s="314"/>
    </row>
    <row r="243" spans="2:20" x14ac:dyDescent="0.2">
      <c r="B243" s="132"/>
      <c r="C243" s="132"/>
      <c r="D243" s="132"/>
      <c r="E243" s="132"/>
    </row>
    <row r="244" spans="2:20" x14ac:dyDescent="0.2">
      <c r="B244" s="135" t="s">
        <v>458</v>
      </c>
      <c r="C244" s="132"/>
      <c r="D244" s="132"/>
      <c r="E244" s="132"/>
    </row>
    <row r="245" spans="2:20" x14ac:dyDescent="0.2">
      <c r="B245" s="132"/>
      <c r="C245" s="132"/>
      <c r="D245" s="132"/>
      <c r="E245" s="132"/>
    </row>
    <row r="246" spans="2:20" x14ac:dyDescent="0.2">
      <c r="B246" s="135" t="s">
        <v>498</v>
      </c>
      <c r="C246" s="132"/>
      <c r="D246" s="132"/>
      <c r="E246" s="132"/>
    </row>
    <row r="247" spans="2:20" x14ac:dyDescent="0.2">
      <c r="B247" s="132"/>
      <c r="C247" s="132"/>
      <c r="D247" s="132"/>
      <c r="E247" s="132"/>
    </row>
    <row r="248" spans="2:20" ht="24.75" customHeight="1" x14ac:dyDescent="0.2">
      <c r="B248" s="314" t="s">
        <v>459</v>
      </c>
      <c r="C248" s="314"/>
      <c r="D248" s="314"/>
      <c r="E248" s="314"/>
      <c r="F248" s="314"/>
      <c r="G248" s="314"/>
      <c r="H248" s="314"/>
      <c r="I248" s="314"/>
      <c r="J248" s="314"/>
      <c r="K248" s="314"/>
      <c r="L248" s="314"/>
      <c r="M248" s="314"/>
      <c r="N248" s="314"/>
      <c r="O248" s="314"/>
      <c r="P248" s="314"/>
      <c r="Q248" s="314"/>
      <c r="R248" s="314"/>
      <c r="S248" s="314"/>
      <c r="T248" s="314"/>
    </row>
    <row r="249" spans="2:20" x14ac:dyDescent="0.2">
      <c r="B249" s="132"/>
      <c r="C249" s="132"/>
      <c r="D249" s="132"/>
      <c r="E249" s="132"/>
    </row>
    <row r="250" spans="2:20" x14ac:dyDescent="0.2">
      <c r="B250" s="133" t="s">
        <v>460</v>
      </c>
      <c r="C250" s="132"/>
      <c r="D250" s="132"/>
      <c r="E250" s="132"/>
    </row>
    <row r="251" spans="2:20" x14ac:dyDescent="0.2">
      <c r="B251" s="133"/>
      <c r="C251" s="132"/>
      <c r="D251" s="132"/>
      <c r="E251" s="132"/>
    </row>
    <row r="252" spans="2:20" x14ac:dyDescent="0.2">
      <c r="B252" s="137" t="s">
        <v>479</v>
      </c>
      <c r="C252" s="132"/>
      <c r="D252" s="132"/>
      <c r="E252" s="132"/>
    </row>
    <row r="253" spans="2:20" x14ac:dyDescent="0.2">
      <c r="B253" s="135" t="s">
        <v>311</v>
      </c>
      <c r="C253" s="132"/>
      <c r="D253" s="132"/>
      <c r="E253" s="132"/>
    </row>
    <row r="254" spans="2:20" ht="23.25" customHeight="1" x14ac:dyDescent="0.2">
      <c r="B254" s="314" t="s">
        <v>312</v>
      </c>
      <c r="C254" s="314"/>
      <c r="D254" s="314"/>
      <c r="E254" s="314"/>
      <c r="F254" s="314"/>
      <c r="G254" s="314"/>
      <c r="H254" s="314"/>
      <c r="I254" s="314"/>
      <c r="J254" s="314"/>
      <c r="K254" s="314"/>
      <c r="L254" s="314"/>
      <c r="M254" s="314"/>
      <c r="N254" s="314"/>
      <c r="O254" s="314"/>
      <c r="P254" s="314"/>
      <c r="Q254" s="314"/>
      <c r="R254" s="314"/>
      <c r="S254" s="314"/>
      <c r="T254" s="314"/>
    </row>
    <row r="255" spans="2:20" x14ac:dyDescent="0.2">
      <c r="B255" s="132"/>
      <c r="C255" s="132"/>
      <c r="D255" s="132"/>
      <c r="E255" s="132"/>
    </row>
    <row r="256" spans="2:20" x14ac:dyDescent="0.2">
      <c r="B256" s="137" t="s">
        <v>499</v>
      </c>
      <c r="C256" s="132"/>
      <c r="D256" s="132"/>
      <c r="E256" s="132"/>
    </row>
    <row r="257" spans="1:20" ht="23.25" customHeight="1" x14ac:dyDescent="0.2">
      <c r="B257" s="314" t="s">
        <v>461</v>
      </c>
      <c r="C257" s="314"/>
      <c r="D257" s="314"/>
      <c r="E257" s="314"/>
      <c r="F257" s="314"/>
      <c r="G257" s="314"/>
      <c r="H257" s="314"/>
      <c r="I257" s="314"/>
      <c r="J257" s="314"/>
      <c r="K257" s="314"/>
      <c r="L257" s="314"/>
      <c r="M257" s="314"/>
      <c r="N257" s="314"/>
      <c r="O257" s="314"/>
      <c r="P257" s="314"/>
      <c r="Q257" s="314"/>
      <c r="R257" s="314"/>
      <c r="S257" s="314"/>
      <c r="T257" s="314"/>
    </row>
    <row r="258" spans="1:20" x14ac:dyDescent="0.2">
      <c r="B258" s="132"/>
      <c r="C258" s="132"/>
      <c r="D258" s="132"/>
      <c r="E258" s="132"/>
    </row>
    <row r="259" spans="1:20" x14ac:dyDescent="0.2">
      <c r="B259" s="132"/>
      <c r="C259" s="132"/>
      <c r="D259" s="132"/>
      <c r="E259" s="132"/>
    </row>
    <row r="260" spans="1:20" s="116" customFormat="1" x14ac:dyDescent="0.2">
      <c r="A260" s="136" t="s">
        <v>500</v>
      </c>
      <c r="C260" s="131"/>
      <c r="D260" s="131"/>
      <c r="E260" s="131"/>
    </row>
    <row r="261" spans="1:20" x14ac:dyDescent="0.2">
      <c r="B261" s="132"/>
      <c r="C261" s="132"/>
      <c r="D261" s="132"/>
      <c r="E261" s="132"/>
    </row>
    <row r="262" spans="1:20" x14ac:dyDescent="0.2">
      <c r="B262" s="135" t="s">
        <v>501</v>
      </c>
      <c r="C262" s="132"/>
      <c r="D262" s="132"/>
      <c r="E262" s="132"/>
    </row>
    <row r="263" spans="1:20" x14ac:dyDescent="0.2">
      <c r="B263" s="132"/>
      <c r="C263" s="132"/>
      <c r="D263" s="132"/>
      <c r="E263" s="132"/>
    </row>
    <row r="264" spans="1:20" x14ac:dyDescent="0.2">
      <c r="B264" s="133" t="s">
        <v>502</v>
      </c>
      <c r="C264" s="132"/>
      <c r="D264" s="132"/>
      <c r="E264" s="132"/>
    </row>
    <row r="265" spans="1:20" x14ac:dyDescent="0.2">
      <c r="B265" s="132"/>
      <c r="C265" s="132"/>
      <c r="D265" s="132"/>
      <c r="E265" s="132"/>
    </row>
    <row r="266" spans="1:20" x14ac:dyDescent="0.2">
      <c r="B266" s="133" t="s">
        <v>503</v>
      </c>
      <c r="C266" s="132"/>
      <c r="D266" s="132"/>
      <c r="E266" s="132"/>
    </row>
    <row r="267" spans="1:20" x14ac:dyDescent="0.2">
      <c r="B267" s="132"/>
      <c r="C267" s="132"/>
      <c r="D267" s="132"/>
      <c r="E267" s="132"/>
    </row>
    <row r="268" spans="1:20" x14ac:dyDescent="0.2">
      <c r="B268" s="133" t="s">
        <v>504</v>
      </c>
      <c r="C268" s="132"/>
      <c r="D268" s="132"/>
      <c r="E268" s="132"/>
    </row>
    <row r="269" spans="1:20" x14ac:dyDescent="0.2">
      <c r="B269" s="132"/>
      <c r="C269" s="132"/>
      <c r="D269" s="132"/>
      <c r="E269" s="132"/>
    </row>
    <row r="270" spans="1:20" ht="24.75" customHeight="1" x14ac:dyDescent="0.2">
      <c r="B270" s="314" t="s">
        <v>462</v>
      </c>
      <c r="C270" s="314"/>
      <c r="D270" s="314"/>
      <c r="E270" s="314"/>
      <c r="F270" s="314"/>
      <c r="G270" s="314"/>
      <c r="H270" s="314"/>
      <c r="I270" s="314"/>
      <c r="J270" s="314"/>
      <c r="K270" s="314"/>
      <c r="L270" s="314"/>
      <c r="M270" s="314"/>
      <c r="N270" s="314"/>
      <c r="O270" s="314"/>
      <c r="P270" s="314"/>
      <c r="Q270" s="314"/>
      <c r="R270" s="314"/>
      <c r="S270" s="314"/>
      <c r="T270" s="314"/>
    </row>
    <row r="271" spans="1:20" x14ac:dyDescent="0.2">
      <c r="B271" s="135" t="s">
        <v>463</v>
      </c>
      <c r="C271" s="132"/>
      <c r="D271" s="132"/>
      <c r="E271" s="132"/>
    </row>
    <row r="272" spans="1:20" x14ac:dyDescent="0.2">
      <c r="B272" s="135" t="s">
        <v>505</v>
      </c>
      <c r="C272" s="132"/>
      <c r="D272" s="132"/>
      <c r="E272" s="132"/>
    </row>
    <row r="273" spans="1:20" x14ac:dyDescent="0.2">
      <c r="B273" s="135" t="s">
        <v>464</v>
      </c>
      <c r="C273" s="132"/>
      <c r="D273" s="132"/>
      <c r="E273" s="132"/>
    </row>
    <row r="274" spans="1:20" x14ac:dyDescent="0.2">
      <c r="B274" s="135" t="s">
        <v>465</v>
      </c>
      <c r="C274" s="132"/>
      <c r="D274" s="132"/>
      <c r="E274" s="132"/>
    </row>
    <row r="275" spans="1:20" x14ac:dyDescent="0.2">
      <c r="B275" s="132"/>
      <c r="C275" s="132"/>
      <c r="D275" s="132"/>
      <c r="E275" s="132"/>
    </row>
    <row r="276" spans="1:20" x14ac:dyDescent="0.2">
      <c r="B276" s="135" t="s">
        <v>466</v>
      </c>
      <c r="C276" s="132"/>
      <c r="D276" s="132"/>
      <c r="E276" s="132"/>
    </row>
    <row r="277" spans="1:20" x14ac:dyDescent="0.2">
      <c r="B277" s="132"/>
      <c r="C277" s="132"/>
      <c r="D277" s="132"/>
      <c r="E277" s="132"/>
    </row>
    <row r="278" spans="1:20" x14ac:dyDescent="0.2">
      <c r="B278" s="135" t="s">
        <v>506</v>
      </c>
      <c r="C278" s="132"/>
      <c r="D278" s="132"/>
      <c r="E278" s="132"/>
    </row>
    <row r="279" spans="1:20" x14ac:dyDescent="0.2">
      <c r="B279" s="132"/>
      <c r="C279" s="132"/>
      <c r="D279" s="132"/>
      <c r="E279" s="132"/>
    </row>
    <row r="280" spans="1:20" ht="23.25" customHeight="1" x14ac:dyDescent="0.2">
      <c r="B280" s="314" t="s">
        <v>507</v>
      </c>
      <c r="C280" s="314"/>
      <c r="D280" s="314"/>
      <c r="E280" s="314"/>
      <c r="F280" s="314"/>
      <c r="G280" s="314"/>
      <c r="H280" s="314"/>
      <c r="I280" s="314"/>
      <c r="J280" s="314"/>
      <c r="K280" s="314"/>
      <c r="L280" s="314"/>
      <c r="M280" s="314"/>
      <c r="N280" s="314"/>
      <c r="O280" s="314"/>
      <c r="P280" s="314"/>
      <c r="Q280" s="314"/>
      <c r="R280" s="314"/>
      <c r="S280" s="314"/>
      <c r="T280" s="314"/>
    </row>
    <row r="281" spans="1:20" x14ac:dyDescent="0.2">
      <c r="B281" s="132"/>
      <c r="C281" s="132"/>
      <c r="D281" s="132"/>
      <c r="E281" s="132"/>
    </row>
    <row r="282" spans="1:20" ht="34.5" customHeight="1" x14ac:dyDescent="0.2">
      <c r="B282" s="314" t="s">
        <v>508</v>
      </c>
      <c r="C282" s="314"/>
      <c r="D282" s="314"/>
      <c r="E282" s="314"/>
      <c r="F282" s="314"/>
      <c r="G282" s="314"/>
      <c r="H282" s="314"/>
      <c r="I282" s="314"/>
      <c r="J282" s="314"/>
      <c r="K282" s="314"/>
      <c r="L282" s="314"/>
      <c r="M282" s="314"/>
      <c r="N282" s="314"/>
      <c r="O282" s="314"/>
      <c r="P282" s="314"/>
      <c r="Q282" s="314"/>
      <c r="R282" s="314"/>
      <c r="S282" s="314"/>
      <c r="T282" s="314"/>
    </row>
    <row r="283" spans="1:20" x14ac:dyDescent="0.2">
      <c r="B283" s="132"/>
      <c r="C283" s="132"/>
      <c r="D283" s="132"/>
      <c r="E283" s="132"/>
    </row>
    <row r="284" spans="1:20" x14ac:dyDescent="0.2">
      <c r="B284" s="132"/>
      <c r="C284" s="132"/>
      <c r="D284" s="132"/>
      <c r="E284" s="132"/>
    </row>
    <row r="285" spans="1:20" s="116" customFormat="1" x14ac:dyDescent="0.2">
      <c r="A285" s="136" t="s">
        <v>467</v>
      </c>
      <c r="C285" s="131"/>
      <c r="D285" s="131"/>
      <c r="E285" s="131"/>
    </row>
    <row r="286" spans="1:20" x14ac:dyDescent="0.2">
      <c r="B286" s="132"/>
      <c r="C286" s="132"/>
      <c r="D286" s="132"/>
      <c r="E286" s="132"/>
    </row>
    <row r="287" spans="1:20" x14ac:dyDescent="0.2">
      <c r="B287" s="141" t="s">
        <v>595</v>
      </c>
      <c r="C287" s="162"/>
      <c r="D287" s="162"/>
      <c r="E287" s="162"/>
      <c r="F287" s="162"/>
      <c r="G287" s="162"/>
      <c r="H287" s="162"/>
      <c r="I287" s="162"/>
      <c r="J287" s="162"/>
      <c r="K287" s="162"/>
      <c r="L287" s="162"/>
      <c r="M287" s="162"/>
      <c r="N287" s="162"/>
      <c r="O287" s="162"/>
      <c r="P287" s="162"/>
      <c r="Q287" s="162"/>
      <c r="R287" s="162"/>
      <c r="S287" s="162"/>
    </row>
    <row r="288" spans="1:20" x14ac:dyDescent="0.2">
      <c r="B288" s="132"/>
    </row>
    <row r="289" spans="2:20" x14ac:dyDescent="0.2">
      <c r="B289" s="141" t="s">
        <v>596</v>
      </c>
    </row>
    <row r="290" spans="2:20" x14ac:dyDescent="0.2">
      <c r="B290" s="132"/>
    </row>
    <row r="291" spans="2:20" ht="24.75" customHeight="1" x14ac:dyDescent="0.2">
      <c r="B291" s="314" t="s">
        <v>597</v>
      </c>
      <c r="C291" s="314"/>
      <c r="D291" s="314"/>
      <c r="E291" s="314"/>
      <c r="F291" s="314"/>
      <c r="G291" s="314"/>
      <c r="H291" s="314"/>
      <c r="I291" s="314"/>
      <c r="J291" s="314"/>
      <c r="K291" s="314"/>
      <c r="L291" s="314"/>
      <c r="M291" s="314"/>
      <c r="N291" s="314"/>
      <c r="O291" s="314"/>
      <c r="P291" s="314"/>
      <c r="Q291" s="314"/>
      <c r="R291" s="314"/>
      <c r="S291" s="314"/>
      <c r="T291" s="314"/>
    </row>
    <row r="292" spans="2:20" x14ac:dyDescent="0.2">
      <c r="B292" s="132"/>
    </row>
    <row r="293" spans="2:20" ht="24.75" customHeight="1" x14ac:dyDescent="0.2">
      <c r="B293" s="314" t="s">
        <v>393</v>
      </c>
      <c r="C293" s="314"/>
      <c r="D293" s="314"/>
      <c r="E293" s="314"/>
      <c r="F293" s="314"/>
      <c r="G293" s="314"/>
      <c r="H293" s="314"/>
      <c r="I293" s="314"/>
      <c r="J293" s="314"/>
      <c r="K293" s="314"/>
      <c r="L293" s="314"/>
      <c r="M293" s="314"/>
      <c r="N293" s="314"/>
      <c r="O293" s="314"/>
      <c r="P293" s="314"/>
      <c r="Q293" s="314"/>
      <c r="R293" s="314"/>
      <c r="S293" s="314"/>
      <c r="T293" s="314"/>
    </row>
    <row r="294" spans="2:20" x14ac:dyDescent="0.2">
      <c r="B294" s="132"/>
    </row>
    <row r="295" spans="2:20" x14ac:dyDescent="0.2">
      <c r="B295" s="141" t="s">
        <v>278</v>
      </c>
    </row>
    <row r="296" spans="2:20" x14ac:dyDescent="0.2">
      <c r="B296" s="141" t="s">
        <v>313</v>
      </c>
    </row>
    <row r="297" spans="2:20" x14ac:dyDescent="0.2">
      <c r="B297" s="141" t="s">
        <v>277</v>
      </c>
    </row>
    <row r="298" spans="2:20" x14ac:dyDescent="0.2">
      <c r="B298" s="141" t="s">
        <v>314</v>
      </c>
    </row>
    <row r="299" spans="2:20" x14ac:dyDescent="0.2">
      <c r="B299" s="141" t="s">
        <v>276</v>
      </c>
    </row>
    <row r="300" spans="2:20" x14ac:dyDescent="0.2">
      <c r="B300" s="141" t="s">
        <v>315</v>
      </c>
    </row>
    <row r="301" spans="2:20" x14ac:dyDescent="0.2">
      <c r="B301" s="314" t="s">
        <v>468</v>
      </c>
      <c r="C301" s="314"/>
      <c r="D301" s="314"/>
      <c r="E301" s="314"/>
      <c r="F301" s="314"/>
      <c r="G301" s="314"/>
      <c r="H301" s="314"/>
      <c r="I301" s="314"/>
      <c r="J301" s="314"/>
      <c r="K301" s="314"/>
      <c r="L301" s="314"/>
      <c r="M301" s="314"/>
      <c r="N301" s="314"/>
      <c r="O301" s="314"/>
      <c r="P301" s="314"/>
      <c r="Q301" s="314"/>
      <c r="R301" s="314"/>
      <c r="S301" s="314"/>
      <c r="T301" s="314"/>
    </row>
    <row r="302" spans="2:20" x14ac:dyDescent="0.2">
      <c r="B302" s="132"/>
    </row>
    <row r="303" spans="2:20" ht="36" customHeight="1" x14ac:dyDescent="0.2">
      <c r="B303" s="314" t="s">
        <v>616</v>
      </c>
      <c r="C303" s="314"/>
      <c r="D303" s="314"/>
      <c r="E303" s="314"/>
      <c r="F303" s="314"/>
      <c r="G303" s="314"/>
      <c r="H303" s="314"/>
      <c r="I303" s="314"/>
      <c r="J303" s="314"/>
      <c r="K303" s="314"/>
      <c r="L303" s="314"/>
      <c r="M303" s="314"/>
      <c r="N303" s="314"/>
      <c r="O303" s="314"/>
      <c r="P303" s="314"/>
      <c r="Q303" s="314"/>
      <c r="R303" s="314"/>
      <c r="S303" s="314"/>
      <c r="T303" s="314"/>
    </row>
    <row r="304" spans="2:20" x14ac:dyDescent="0.2">
      <c r="B304" s="132"/>
    </row>
    <row r="305" spans="2:20" ht="23.25" customHeight="1" x14ac:dyDescent="0.2">
      <c r="B305" s="314" t="s">
        <v>469</v>
      </c>
      <c r="C305" s="314"/>
      <c r="D305" s="314"/>
      <c r="E305" s="314"/>
      <c r="F305" s="314"/>
      <c r="G305" s="314"/>
      <c r="H305" s="314"/>
      <c r="I305" s="314"/>
      <c r="J305" s="314"/>
      <c r="K305" s="314"/>
      <c r="L305" s="314"/>
      <c r="M305" s="314"/>
      <c r="N305" s="314"/>
      <c r="O305" s="314"/>
      <c r="P305" s="314"/>
      <c r="Q305" s="314"/>
      <c r="R305" s="314"/>
      <c r="S305" s="314"/>
      <c r="T305" s="314"/>
    </row>
    <row r="306" spans="2:20" x14ac:dyDescent="0.2">
      <c r="B306" s="132"/>
    </row>
    <row r="307" spans="2:20" ht="23.25" customHeight="1" x14ac:dyDescent="0.2">
      <c r="B307" s="314" t="s">
        <v>470</v>
      </c>
      <c r="C307" s="314"/>
      <c r="D307" s="314"/>
      <c r="E307" s="314"/>
      <c r="F307" s="314"/>
      <c r="G307" s="314"/>
      <c r="H307" s="314"/>
      <c r="I307" s="314"/>
      <c r="J307" s="314"/>
      <c r="K307" s="314"/>
      <c r="L307" s="314"/>
      <c r="M307" s="314"/>
      <c r="N307" s="314"/>
      <c r="O307" s="314"/>
      <c r="P307" s="314"/>
      <c r="Q307" s="314"/>
      <c r="R307" s="314"/>
      <c r="S307" s="314"/>
      <c r="T307" s="314"/>
    </row>
    <row r="308" spans="2:20" x14ac:dyDescent="0.2">
      <c r="B308" s="132"/>
    </row>
    <row r="309" spans="2:20" ht="24" customHeight="1" x14ac:dyDescent="0.2">
      <c r="B309" s="314" t="s">
        <v>471</v>
      </c>
      <c r="C309" s="314"/>
      <c r="D309" s="314"/>
      <c r="E309" s="314"/>
      <c r="F309" s="314"/>
      <c r="G309" s="314"/>
      <c r="H309" s="314"/>
      <c r="I309" s="314"/>
      <c r="J309" s="314"/>
      <c r="K309" s="314"/>
      <c r="L309" s="314"/>
      <c r="M309" s="314"/>
      <c r="N309" s="314"/>
      <c r="O309" s="314"/>
      <c r="P309" s="314"/>
      <c r="Q309" s="314"/>
      <c r="R309" s="314"/>
      <c r="S309" s="314"/>
      <c r="T309" s="314"/>
    </row>
  </sheetData>
  <sheetProtection algorithmName="SHA-512" hashValue="u+r9l2r56PrUxjiNNMC+QSZWov4ER6rDTqwhSs/2NQ2SUIG4wMh83TznII2hfwxqns/2eipwlNUj1IsXvz0U8w==" saltValue="KyGsWB6aMqFG5WIBsijI9g==" spinCount="100000" sheet="1" objects="1" scenarios="1"/>
  <mergeCells count="52">
    <mergeCell ref="B307:T307"/>
    <mergeCell ref="B309:T309"/>
    <mergeCell ref="B89:E89"/>
    <mergeCell ref="B91:B93"/>
    <mergeCell ref="C91:C93"/>
    <mergeCell ref="D91:D93"/>
    <mergeCell ref="E91:E93"/>
    <mergeCell ref="B291:T291"/>
    <mergeCell ref="B293:T293"/>
    <mergeCell ref="B301:T301"/>
    <mergeCell ref="B303:T303"/>
    <mergeCell ref="B305:T305"/>
    <mergeCell ref="B254:T254"/>
    <mergeCell ref="B257:T257"/>
    <mergeCell ref="B270:T270"/>
    <mergeCell ref="B280:T280"/>
    <mergeCell ref="B282:T282"/>
    <mergeCell ref="B221:T221"/>
    <mergeCell ref="B228:T228"/>
    <mergeCell ref="B240:T240"/>
    <mergeCell ref="B242:T242"/>
    <mergeCell ref="B248:T248"/>
    <mergeCell ref="B194:T194"/>
    <mergeCell ref="B196:T196"/>
    <mergeCell ref="B200:T200"/>
    <mergeCell ref="B202:T202"/>
    <mergeCell ref="B209:T209"/>
    <mergeCell ref="C8:P8"/>
    <mergeCell ref="B79:B81"/>
    <mergeCell ref="D188:E188"/>
    <mergeCell ref="B190:T190"/>
    <mergeCell ref="B192:T192"/>
    <mergeCell ref="B26:T26"/>
    <mergeCell ref="B28:T28"/>
    <mergeCell ref="B33:T33"/>
    <mergeCell ref="B35:T35"/>
    <mergeCell ref="B37:T37"/>
    <mergeCell ref="B64:T64"/>
    <mergeCell ref="B68:T68"/>
    <mergeCell ref="B77:E77"/>
    <mergeCell ref="C79:C81"/>
    <mergeCell ref="D79:D81"/>
    <mergeCell ref="E79:E81"/>
    <mergeCell ref="B83:T83"/>
    <mergeCell ref="B87:T87"/>
    <mergeCell ref="B95:T95"/>
    <mergeCell ref="B99:T99"/>
    <mergeCell ref="B186:E186"/>
    <mergeCell ref="B156:T156"/>
    <mergeCell ref="B158:T158"/>
    <mergeCell ref="B184:T184"/>
    <mergeCell ref="B132:T132"/>
  </mergeCells>
  <hyperlinks>
    <hyperlink ref="B200" r:id="rId1" display="mailto:vertidos.cptss@gobiernodecanarias.org" xr:uid="{00000000-0004-0000-0100-000000000000}"/>
    <hyperlink ref="B303" r:id="rId2" display="mailto:vertidos.cptss@gobiernodecanarias.org" xr:uid="{00000000-0004-0000-0100-000001000000}"/>
  </hyperlinks>
  <pageMargins left="0.7" right="0.7" top="0.75" bottom="0.75" header="0.51180555555555496" footer="0.51180555555555496"/>
  <pageSetup paperSize="9" firstPageNumber="0" orientation="portrait" horizontalDpi="300" verticalDpi="300"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98E6-284D-40B9-B993-506C7AC3D7A3}">
  <dimension ref="C3:D8"/>
  <sheetViews>
    <sheetView workbookViewId="0">
      <selection activeCell="C10" sqref="C10"/>
    </sheetView>
  </sheetViews>
  <sheetFormatPr baseColWidth="10" defaultRowHeight="12.75" x14ac:dyDescent="0.2"/>
  <cols>
    <col min="3" max="3" width="16.7109375" customWidth="1"/>
  </cols>
  <sheetData>
    <row r="3" spans="3:4" ht="13.5" thickBot="1" x14ac:dyDescent="0.25"/>
    <row r="4" spans="3:4" ht="13.5" thickBot="1" x14ac:dyDescent="0.25">
      <c r="C4" s="67" t="s">
        <v>7</v>
      </c>
      <c r="D4" s="68" t="str">
        <f>PVC!$C$4</f>
        <v xml:space="preserve">Conducción de desagüe de Igueste de San Andrés </v>
      </c>
    </row>
    <row r="5" spans="3:4" ht="13.5" thickBot="1" x14ac:dyDescent="0.25">
      <c r="C5" s="67" t="s">
        <v>8</v>
      </c>
      <c r="D5" s="68" t="str">
        <f>PVC!$C$5</f>
        <v xml:space="preserve">Ayuntamiento de Santa Cruz de Tenerife </v>
      </c>
    </row>
    <row r="6" spans="3:4" ht="13.5" thickBot="1" x14ac:dyDescent="0.25">
      <c r="C6" s="67" t="s">
        <v>324</v>
      </c>
      <c r="D6" s="68" t="str">
        <f>PVC!$C$6</f>
        <v>VM-172-TF</v>
      </c>
    </row>
    <row r="7" spans="3:4" ht="13.5" thickBot="1" x14ac:dyDescent="0.25">
      <c r="C7" s="67" t="s">
        <v>9</v>
      </c>
      <c r="D7" s="68" t="str">
        <f>PVC!$C$7</f>
        <v xml:space="preserve">38.4.38.0168 </v>
      </c>
    </row>
    <row r="8" spans="3:4" x14ac:dyDescent="0.2">
      <c r="C8" s="67" t="s">
        <v>11</v>
      </c>
      <c r="D8" s="68" t="str">
        <f>PVC!$C$8</f>
        <v xml:space="preserve">ARU pretratadas en la ETAR de Igueste de San Andrés </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P980"/>
  <sheetViews>
    <sheetView zoomScaleNormal="100" workbookViewId="0">
      <selection activeCell="B11" sqref="B11"/>
    </sheetView>
  </sheetViews>
  <sheetFormatPr baseColWidth="10" defaultColWidth="9.140625" defaultRowHeight="12.75" x14ac:dyDescent="0.2"/>
  <cols>
    <col min="1" max="1" width="10.7109375" style="7" customWidth="1"/>
    <col min="2" max="2" width="28.7109375" style="38" customWidth="1"/>
    <col min="3" max="3" width="16.42578125" style="38" customWidth="1"/>
    <col min="4" max="4" width="189.140625" style="38" customWidth="1"/>
    <col min="5" max="1025" width="10.7109375" style="7" customWidth="1"/>
    <col min="1026" max="16384" width="9.140625" style="7"/>
  </cols>
  <sheetData>
    <row r="1" spans="2:16" customFormat="1" x14ac:dyDescent="0.2">
      <c r="B1" s="1"/>
      <c r="C1" s="1"/>
      <c r="D1" s="1"/>
    </row>
    <row r="2" spans="2:16" customFormat="1" x14ac:dyDescent="0.2">
      <c r="B2" s="1"/>
      <c r="C2" s="1"/>
      <c r="D2" s="1"/>
    </row>
    <row r="3" spans="2:16" customFormat="1" ht="13.5" thickBot="1" x14ac:dyDescent="0.25">
      <c r="B3" s="1"/>
      <c r="C3" s="1"/>
      <c r="D3" s="1"/>
    </row>
    <row r="4" spans="2:16" s="71" customFormat="1" ht="13.5" thickBot="1" x14ac:dyDescent="0.25">
      <c r="B4" s="67" t="s">
        <v>7</v>
      </c>
      <c r="C4" s="68" t="str">
        <f>PVC!$C$4</f>
        <v xml:space="preserve">Conducción de desagüe de Igueste de San Andrés </v>
      </c>
      <c r="D4" s="69"/>
      <c r="E4" s="70"/>
    </row>
    <row r="5" spans="2:16" s="71" customFormat="1" ht="13.5" thickBot="1" x14ac:dyDescent="0.25">
      <c r="B5" s="67" t="s">
        <v>8</v>
      </c>
      <c r="C5" s="68" t="str">
        <f>PVC!$C$5</f>
        <v xml:space="preserve">Ayuntamiento de Santa Cruz de Tenerife </v>
      </c>
      <c r="D5" s="69"/>
      <c r="E5" s="70"/>
    </row>
    <row r="6" spans="2:16" s="72" customFormat="1" ht="13.5" thickBot="1" x14ac:dyDescent="0.25">
      <c r="B6" s="67" t="s">
        <v>324</v>
      </c>
      <c r="C6" s="68" t="str">
        <f>PVC!$C$6</f>
        <v>VM-172-TF</v>
      </c>
    </row>
    <row r="7" spans="2:16" s="71" customFormat="1" ht="13.5" thickBot="1" x14ac:dyDescent="0.25">
      <c r="B7" s="67" t="s">
        <v>9</v>
      </c>
      <c r="C7" s="68" t="str">
        <f>PVC!$C$7</f>
        <v xml:space="preserve">38.4.38.0168 </v>
      </c>
      <c r="D7" s="69"/>
      <c r="E7" s="70"/>
    </row>
    <row r="8" spans="2:16" s="71" customFormat="1" x14ac:dyDescent="0.2">
      <c r="B8" s="67" t="s">
        <v>11</v>
      </c>
      <c r="C8" s="68" t="str">
        <f>PVC!$C$8</f>
        <v xml:space="preserve">ARU pretratadas en la ETAR de Igueste de San Andrés </v>
      </c>
      <c r="D8" s="73"/>
      <c r="E8" s="74"/>
      <c r="F8" s="74"/>
      <c r="G8" s="74"/>
      <c r="H8" s="74"/>
      <c r="I8" s="74"/>
      <c r="J8" s="74"/>
      <c r="K8" s="74"/>
      <c r="L8" s="74"/>
      <c r="M8" s="74"/>
      <c r="N8" s="74"/>
      <c r="O8" s="74"/>
      <c r="P8" s="74"/>
    </row>
    <row r="9" spans="2:16" customFormat="1" x14ac:dyDescent="0.2">
      <c r="B9" s="38"/>
      <c r="C9" s="39"/>
      <c r="D9" s="9"/>
      <c r="E9" s="9"/>
      <c r="F9" s="9"/>
      <c r="G9" s="9"/>
      <c r="H9" s="9"/>
      <c r="I9" s="9"/>
      <c r="J9" s="9"/>
      <c r="K9" s="9"/>
    </row>
    <row r="10" spans="2:16" customFormat="1" x14ac:dyDescent="0.2">
      <c r="B10" s="75"/>
      <c r="C10" s="39"/>
      <c r="D10" s="9"/>
      <c r="E10" s="9"/>
      <c r="F10" s="9"/>
      <c r="G10" s="9"/>
      <c r="H10" s="9"/>
      <c r="I10" s="9"/>
      <c r="J10" s="9"/>
      <c r="K10" s="9"/>
    </row>
    <row r="11" spans="2:16" customFormat="1" ht="19.5" customHeight="1" x14ac:dyDescent="0.35">
      <c r="B11" s="40" t="s">
        <v>10</v>
      </c>
      <c r="C11" s="41" t="s">
        <v>26</v>
      </c>
      <c r="D11" s="41" t="s">
        <v>27</v>
      </c>
      <c r="E11" s="9"/>
    </row>
    <row r="15" spans="2:16" x14ac:dyDescent="0.2">
      <c r="B15" s="71"/>
    </row>
    <row r="17" spans="2:3" x14ac:dyDescent="0.2">
      <c r="C17" s="161"/>
    </row>
    <row r="19" spans="2:3" x14ac:dyDescent="0.2">
      <c r="B19" s="7"/>
      <c r="C19" s="7"/>
    </row>
    <row r="20" spans="2:3" x14ac:dyDescent="0.2">
      <c r="B20" s="7"/>
      <c r="C20" s="7"/>
    </row>
    <row r="21" spans="2:3" x14ac:dyDescent="0.2">
      <c r="B21" s="7"/>
      <c r="C21" s="7"/>
    </row>
    <row r="22" spans="2:3" x14ac:dyDescent="0.2">
      <c r="B22" s="7"/>
    </row>
    <row r="23" spans="2:3" x14ac:dyDescent="0.2">
      <c r="B23" s="7"/>
      <c r="C23" s="7"/>
    </row>
    <row r="24" spans="2:3" x14ac:dyDescent="0.2">
      <c r="B24" s="7"/>
      <c r="C24" s="7"/>
    </row>
    <row r="25" spans="2:3" x14ac:dyDescent="0.2">
      <c r="B25" s="7"/>
      <c r="C25" s="7"/>
    </row>
    <row r="26" spans="2:3" x14ac:dyDescent="0.2">
      <c r="B26" s="7"/>
      <c r="C26" s="7"/>
    </row>
    <row r="27" spans="2:3" x14ac:dyDescent="0.2">
      <c r="B27" s="7"/>
      <c r="C27" s="7"/>
    </row>
    <row r="28" spans="2:3" x14ac:dyDescent="0.2">
      <c r="B28" s="7"/>
      <c r="C28" s="7"/>
    </row>
    <row r="29" spans="2:3" x14ac:dyDescent="0.2">
      <c r="B29" s="7"/>
      <c r="C29" s="7"/>
    </row>
    <row r="30" spans="2:3" x14ac:dyDescent="0.2">
      <c r="B30" s="7"/>
      <c r="C30" s="7"/>
    </row>
    <row r="31" spans="2:3" x14ac:dyDescent="0.2">
      <c r="B31" s="7"/>
      <c r="C31" s="7"/>
    </row>
    <row r="32" spans="2:3" x14ac:dyDescent="0.2">
      <c r="B32" s="7"/>
      <c r="C32" s="7"/>
    </row>
    <row r="33" spans="2:3" x14ac:dyDescent="0.2">
      <c r="B33" s="7"/>
      <c r="C33" s="7"/>
    </row>
    <row r="34" spans="2:3" x14ac:dyDescent="0.2">
      <c r="B34" s="7"/>
      <c r="C34" s="7"/>
    </row>
    <row r="35" spans="2:3" x14ac:dyDescent="0.2">
      <c r="B35" s="7"/>
      <c r="C35" s="7"/>
    </row>
    <row r="36" spans="2:3" x14ac:dyDescent="0.2">
      <c r="B36" s="7"/>
      <c r="C36" s="7"/>
    </row>
    <row r="37" spans="2:3" x14ac:dyDescent="0.2">
      <c r="B37" s="7"/>
      <c r="C37" s="7"/>
    </row>
    <row r="38" spans="2:3" x14ac:dyDescent="0.2">
      <c r="B38" s="7"/>
      <c r="C38" s="7"/>
    </row>
    <row r="39" spans="2:3" x14ac:dyDescent="0.2">
      <c r="B39" s="7"/>
      <c r="C39" s="7"/>
    </row>
    <row r="40" spans="2:3" x14ac:dyDescent="0.2">
      <c r="B40" s="7"/>
      <c r="C40" s="7"/>
    </row>
    <row r="41" spans="2:3" x14ac:dyDescent="0.2">
      <c r="B41" s="7"/>
      <c r="C41" s="7"/>
    </row>
    <row r="42" spans="2:3" x14ac:dyDescent="0.2">
      <c r="B42" s="7"/>
      <c r="C42" s="7"/>
    </row>
    <row r="43" spans="2:3" x14ac:dyDescent="0.2">
      <c r="B43" s="7"/>
      <c r="C43" s="7"/>
    </row>
    <row r="44" spans="2:3" x14ac:dyDescent="0.2">
      <c r="B44" s="7"/>
      <c r="C44" s="7"/>
    </row>
    <row r="45" spans="2:3" x14ac:dyDescent="0.2">
      <c r="B45" s="7"/>
      <c r="C45" s="7"/>
    </row>
    <row r="46" spans="2:3" x14ac:dyDescent="0.2">
      <c r="B46" s="7"/>
      <c r="C46" s="7"/>
    </row>
    <row r="47" spans="2:3" x14ac:dyDescent="0.2">
      <c r="B47" s="7"/>
      <c r="C47" s="7"/>
    </row>
    <row r="48" spans="2:3" x14ac:dyDescent="0.2">
      <c r="B48" s="7"/>
      <c r="C48" s="7"/>
    </row>
    <row r="49" spans="2:3" x14ac:dyDescent="0.2">
      <c r="B49" s="7"/>
      <c r="C49" s="7"/>
    </row>
    <row r="50" spans="2:3" x14ac:dyDescent="0.2">
      <c r="B50" s="7"/>
      <c r="C50" s="7"/>
    </row>
    <row r="51" spans="2:3" x14ac:dyDescent="0.2">
      <c r="B51" s="7"/>
      <c r="C51" s="7"/>
    </row>
    <row r="52" spans="2:3" x14ac:dyDescent="0.2">
      <c r="B52" s="7"/>
      <c r="C52" s="7"/>
    </row>
    <row r="53" spans="2:3" x14ac:dyDescent="0.2">
      <c r="B53" s="7"/>
      <c r="C53" s="7"/>
    </row>
    <row r="54" spans="2:3" x14ac:dyDescent="0.2">
      <c r="B54" s="7"/>
      <c r="C54" s="7"/>
    </row>
    <row r="55" spans="2:3" x14ac:dyDescent="0.2">
      <c r="B55" s="7"/>
      <c r="C55" s="7"/>
    </row>
    <row r="56" spans="2:3" x14ac:dyDescent="0.2">
      <c r="B56" s="7"/>
      <c r="C56" s="7"/>
    </row>
    <row r="57" spans="2:3" x14ac:dyDescent="0.2">
      <c r="B57" s="7"/>
      <c r="C57" s="7"/>
    </row>
    <row r="58" spans="2:3" x14ac:dyDescent="0.2">
      <c r="B58" s="7"/>
      <c r="C58" s="7"/>
    </row>
    <row r="59" spans="2:3" x14ac:dyDescent="0.2">
      <c r="B59" s="7"/>
      <c r="C59" s="7"/>
    </row>
    <row r="60" spans="2:3" x14ac:dyDescent="0.2">
      <c r="B60" s="7"/>
      <c r="C60" s="7"/>
    </row>
    <row r="61" spans="2:3" x14ac:dyDescent="0.2">
      <c r="B61" s="7"/>
      <c r="C61" s="7"/>
    </row>
    <row r="62" spans="2:3" x14ac:dyDescent="0.2">
      <c r="B62" s="7"/>
      <c r="C62" s="7"/>
    </row>
    <row r="63" spans="2:3" x14ac:dyDescent="0.2">
      <c r="B63" s="7"/>
      <c r="C63" s="7"/>
    </row>
    <row r="64" spans="2:3" x14ac:dyDescent="0.2">
      <c r="B64" s="7"/>
      <c r="C64" s="7"/>
    </row>
    <row r="65" spans="2:3" x14ac:dyDescent="0.2">
      <c r="B65" s="7"/>
      <c r="C65" s="7"/>
    </row>
    <row r="66" spans="2:3" x14ac:dyDescent="0.2">
      <c r="B66" s="7"/>
      <c r="C66" s="7"/>
    </row>
    <row r="67" spans="2:3" x14ac:dyDescent="0.2">
      <c r="B67" s="7"/>
      <c r="C67" s="7"/>
    </row>
    <row r="68" spans="2:3" x14ac:dyDescent="0.2">
      <c r="B68" s="7"/>
      <c r="C68" s="7"/>
    </row>
    <row r="69" spans="2:3" x14ac:dyDescent="0.2">
      <c r="B69" s="7"/>
      <c r="C69" s="7"/>
    </row>
    <row r="70" spans="2:3" x14ac:dyDescent="0.2">
      <c r="B70" s="7"/>
      <c r="C70" s="7"/>
    </row>
    <row r="71" spans="2:3" x14ac:dyDescent="0.2">
      <c r="B71" s="7"/>
      <c r="C71" s="7"/>
    </row>
    <row r="72" spans="2:3" x14ac:dyDescent="0.2">
      <c r="B72" s="7"/>
      <c r="C72" s="7"/>
    </row>
    <row r="73" spans="2:3" x14ac:dyDescent="0.2">
      <c r="B73" s="7"/>
      <c r="C73" s="7"/>
    </row>
    <row r="74" spans="2:3" x14ac:dyDescent="0.2">
      <c r="B74" s="7"/>
      <c r="C74" s="7"/>
    </row>
    <row r="75" spans="2:3" x14ac:dyDescent="0.2">
      <c r="B75" s="7"/>
      <c r="C75" s="7"/>
    </row>
    <row r="76" spans="2:3" x14ac:dyDescent="0.2">
      <c r="B76" s="7"/>
      <c r="C76" s="7"/>
    </row>
    <row r="77" spans="2:3" x14ac:dyDescent="0.2">
      <c r="B77" s="7"/>
      <c r="C77" s="7"/>
    </row>
    <row r="78" spans="2:3" x14ac:dyDescent="0.2">
      <c r="B78" s="7"/>
      <c r="C78" s="7"/>
    </row>
    <row r="79" spans="2:3" x14ac:dyDescent="0.2">
      <c r="B79" s="7"/>
      <c r="C79" s="7"/>
    </row>
    <row r="80" spans="2:3" x14ac:dyDescent="0.2">
      <c r="B80" s="7"/>
      <c r="C80" s="7"/>
    </row>
    <row r="81" spans="2:3" x14ac:dyDescent="0.2">
      <c r="B81" s="7"/>
      <c r="C81" s="7"/>
    </row>
    <row r="82" spans="2:3" x14ac:dyDescent="0.2">
      <c r="B82" s="7"/>
      <c r="C82" s="7"/>
    </row>
    <row r="83" spans="2:3" x14ac:dyDescent="0.2">
      <c r="B83" s="7"/>
      <c r="C83" s="7"/>
    </row>
    <row r="84" spans="2:3" x14ac:dyDescent="0.2">
      <c r="B84" s="7"/>
      <c r="C84" s="7"/>
    </row>
    <row r="85" spans="2:3" x14ac:dyDescent="0.2">
      <c r="B85" s="7"/>
      <c r="C85" s="7"/>
    </row>
    <row r="86" spans="2:3" x14ac:dyDescent="0.2">
      <c r="B86" s="7"/>
      <c r="C86" s="7"/>
    </row>
    <row r="87" spans="2:3" x14ac:dyDescent="0.2">
      <c r="B87" s="7"/>
      <c r="C87" s="7"/>
    </row>
    <row r="88" spans="2:3" x14ac:dyDescent="0.2">
      <c r="B88" s="7"/>
      <c r="C88" s="7"/>
    </row>
    <row r="89" spans="2:3" x14ac:dyDescent="0.2">
      <c r="B89" s="7"/>
      <c r="C89" s="7"/>
    </row>
    <row r="90" spans="2:3" x14ac:dyDescent="0.2">
      <c r="B90" s="7"/>
      <c r="C90" s="7"/>
    </row>
    <row r="91" spans="2:3" x14ac:dyDescent="0.2">
      <c r="B91" s="7"/>
      <c r="C91" s="7"/>
    </row>
    <row r="92" spans="2:3" x14ac:dyDescent="0.2">
      <c r="B92" s="7"/>
      <c r="C92" s="7"/>
    </row>
    <row r="93" spans="2:3" x14ac:dyDescent="0.2">
      <c r="B93" s="7"/>
      <c r="C93" s="7"/>
    </row>
    <row r="94" spans="2:3" x14ac:dyDescent="0.2">
      <c r="B94" s="7"/>
      <c r="C94" s="7"/>
    </row>
    <row r="95" spans="2:3" x14ac:dyDescent="0.2">
      <c r="B95" s="7"/>
      <c r="C95" s="7"/>
    </row>
    <row r="96" spans="2:3" x14ac:dyDescent="0.2">
      <c r="B96" s="7"/>
      <c r="C96" s="7"/>
    </row>
    <row r="97" spans="2:3" x14ac:dyDescent="0.2">
      <c r="B97" s="7"/>
      <c r="C97" s="7"/>
    </row>
    <row r="98" spans="2:3" x14ac:dyDescent="0.2">
      <c r="B98" s="7"/>
      <c r="C98" s="7"/>
    </row>
    <row r="99" spans="2:3" x14ac:dyDescent="0.2">
      <c r="B99" s="7"/>
      <c r="C99" s="7"/>
    </row>
    <row r="100" spans="2:3" x14ac:dyDescent="0.2">
      <c r="B100" s="7"/>
      <c r="C100" s="7"/>
    </row>
    <row r="101" spans="2:3" x14ac:dyDescent="0.2">
      <c r="B101" s="7"/>
      <c r="C101" s="7"/>
    </row>
    <row r="102" spans="2:3" x14ac:dyDescent="0.2">
      <c r="B102" s="7"/>
      <c r="C102" s="7"/>
    </row>
    <row r="103" spans="2:3" x14ac:dyDescent="0.2">
      <c r="B103" s="7"/>
      <c r="C103" s="7"/>
    </row>
    <row r="104" spans="2:3" x14ac:dyDescent="0.2">
      <c r="B104" s="7"/>
      <c r="C104" s="7"/>
    </row>
    <row r="105" spans="2:3" x14ac:dyDescent="0.2">
      <c r="B105" s="7"/>
      <c r="C105" s="7"/>
    </row>
    <row r="106" spans="2:3" x14ac:dyDescent="0.2">
      <c r="B106" s="7"/>
      <c r="C106" s="7"/>
    </row>
    <row r="107" spans="2:3" x14ac:dyDescent="0.2">
      <c r="B107" s="7"/>
      <c r="C107" s="7"/>
    </row>
    <row r="108" spans="2:3" x14ac:dyDescent="0.2">
      <c r="B108" s="7"/>
      <c r="C108" s="7"/>
    </row>
    <row r="109" spans="2:3" x14ac:dyDescent="0.2">
      <c r="B109" s="7"/>
      <c r="C109" s="7"/>
    </row>
    <row r="110" spans="2:3" x14ac:dyDescent="0.2">
      <c r="B110" s="7"/>
      <c r="C110" s="7"/>
    </row>
    <row r="111" spans="2:3" x14ac:dyDescent="0.2">
      <c r="B111" s="7"/>
      <c r="C111" s="7"/>
    </row>
    <row r="112" spans="2:3" x14ac:dyDescent="0.2">
      <c r="B112" s="7"/>
      <c r="C112" s="7"/>
    </row>
    <row r="113" spans="2:3" x14ac:dyDescent="0.2">
      <c r="B113" s="7"/>
      <c r="C113" s="7"/>
    </row>
    <row r="114" spans="2:3" x14ac:dyDescent="0.2">
      <c r="B114" s="7"/>
      <c r="C114" s="7"/>
    </row>
    <row r="115" spans="2:3" x14ac:dyDescent="0.2">
      <c r="B115" s="7"/>
      <c r="C115" s="7"/>
    </row>
    <row r="116" spans="2:3" x14ac:dyDescent="0.2">
      <c r="B116" s="7"/>
      <c r="C116" s="7"/>
    </row>
    <row r="117" spans="2:3" x14ac:dyDescent="0.2">
      <c r="B117" s="7"/>
      <c r="C117" s="7"/>
    </row>
    <row r="118" spans="2:3" x14ac:dyDescent="0.2">
      <c r="B118" s="7"/>
      <c r="C118" s="7"/>
    </row>
    <row r="119" spans="2:3" x14ac:dyDescent="0.2">
      <c r="B119" s="7"/>
      <c r="C119" s="7"/>
    </row>
    <row r="120" spans="2:3" x14ac:dyDescent="0.2">
      <c r="B120" s="7"/>
      <c r="C120" s="7"/>
    </row>
    <row r="121" spans="2:3" x14ac:dyDescent="0.2">
      <c r="B121" s="7"/>
      <c r="C121" s="7"/>
    </row>
    <row r="122" spans="2:3" x14ac:dyDescent="0.2">
      <c r="B122" s="7"/>
      <c r="C122" s="7"/>
    </row>
    <row r="123" spans="2:3" x14ac:dyDescent="0.2">
      <c r="B123" s="7"/>
      <c r="C123" s="7"/>
    </row>
    <row r="124" spans="2:3" x14ac:dyDescent="0.2">
      <c r="B124" s="7"/>
      <c r="C124" s="7"/>
    </row>
    <row r="125" spans="2:3" x14ac:dyDescent="0.2">
      <c r="B125" s="7"/>
      <c r="C125" s="7"/>
    </row>
    <row r="126" spans="2:3" x14ac:dyDescent="0.2">
      <c r="B126" s="7"/>
      <c r="C126" s="7"/>
    </row>
    <row r="127" spans="2:3" x14ac:dyDescent="0.2">
      <c r="B127" s="7"/>
      <c r="C127" s="7"/>
    </row>
    <row r="128" spans="2:3" x14ac:dyDescent="0.2">
      <c r="B128" s="7"/>
      <c r="C128" s="7"/>
    </row>
    <row r="129" spans="2:3" x14ac:dyDescent="0.2">
      <c r="B129" s="7"/>
      <c r="C129" s="7"/>
    </row>
    <row r="130" spans="2:3" x14ac:dyDescent="0.2">
      <c r="B130" s="7"/>
      <c r="C130" s="7"/>
    </row>
    <row r="131" spans="2:3" x14ac:dyDescent="0.2">
      <c r="B131" s="7"/>
      <c r="C131" s="7"/>
    </row>
    <row r="132" spans="2:3" x14ac:dyDescent="0.2">
      <c r="B132" s="7"/>
      <c r="C132" s="7"/>
    </row>
    <row r="133" spans="2:3" x14ac:dyDescent="0.2">
      <c r="B133" s="7"/>
      <c r="C133" s="7"/>
    </row>
    <row r="134" spans="2:3" x14ac:dyDescent="0.2">
      <c r="B134" s="7"/>
      <c r="C134" s="7"/>
    </row>
    <row r="135" spans="2:3" x14ac:dyDescent="0.2">
      <c r="B135" s="7"/>
      <c r="C135" s="7"/>
    </row>
    <row r="136" spans="2:3" x14ac:dyDescent="0.2">
      <c r="B136" s="7"/>
      <c r="C136" s="7"/>
    </row>
    <row r="137" spans="2:3" x14ac:dyDescent="0.2">
      <c r="B137" s="7"/>
      <c r="C137" s="7"/>
    </row>
    <row r="138" spans="2:3" x14ac:dyDescent="0.2">
      <c r="B138" s="7"/>
      <c r="C138" s="7"/>
    </row>
    <row r="139" spans="2:3" x14ac:dyDescent="0.2">
      <c r="B139" s="7"/>
      <c r="C139" s="7"/>
    </row>
    <row r="140" spans="2:3" x14ac:dyDescent="0.2">
      <c r="B140" s="7"/>
      <c r="C140" s="7"/>
    </row>
    <row r="141" spans="2:3" x14ac:dyDescent="0.2">
      <c r="B141" s="7"/>
      <c r="C141" s="7"/>
    </row>
    <row r="142" spans="2:3" x14ac:dyDescent="0.2">
      <c r="B142" s="7"/>
      <c r="C142" s="7"/>
    </row>
    <row r="143" spans="2:3" x14ac:dyDescent="0.2">
      <c r="B143" s="7"/>
      <c r="C143" s="7"/>
    </row>
    <row r="144" spans="2:3" x14ac:dyDescent="0.2">
      <c r="B144" s="7"/>
      <c r="C144" s="7"/>
    </row>
    <row r="145" spans="2:3" x14ac:dyDescent="0.2">
      <c r="B145" s="7"/>
      <c r="C145" s="7"/>
    </row>
    <row r="146" spans="2:3" x14ac:dyDescent="0.2">
      <c r="B146" s="7"/>
      <c r="C146" s="7"/>
    </row>
    <row r="147" spans="2:3" x14ac:dyDescent="0.2">
      <c r="B147" s="7"/>
      <c r="C147" s="7"/>
    </row>
    <row r="148" spans="2:3" x14ac:dyDescent="0.2">
      <c r="B148" s="7"/>
      <c r="C148" s="7"/>
    </row>
    <row r="149" spans="2:3" x14ac:dyDescent="0.2">
      <c r="B149" s="7"/>
      <c r="C149" s="7"/>
    </row>
    <row r="150" spans="2:3" x14ac:dyDescent="0.2">
      <c r="B150" s="7"/>
      <c r="C150" s="7"/>
    </row>
    <row r="151" spans="2:3" x14ac:dyDescent="0.2">
      <c r="B151" s="7"/>
      <c r="C151" s="7"/>
    </row>
    <row r="152" spans="2:3" x14ac:dyDescent="0.2">
      <c r="B152" s="7"/>
      <c r="C152" s="7"/>
    </row>
    <row r="153" spans="2:3" x14ac:dyDescent="0.2">
      <c r="B153" s="7"/>
      <c r="C153" s="7"/>
    </row>
    <row r="154" spans="2:3" x14ac:dyDescent="0.2">
      <c r="B154" s="7"/>
      <c r="C154" s="7"/>
    </row>
    <row r="155" spans="2:3" x14ac:dyDescent="0.2">
      <c r="B155" s="7"/>
      <c r="C155" s="7"/>
    </row>
    <row r="156" spans="2:3" x14ac:dyDescent="0.2">
      <c r="B156" s="7"/>
      <c r="C156" s="7"/>
    </row>
    <row r="157" spans="2:3" x14ac:dyDescent="0.2">
      <c r="B157" s="7"/>
      <c r="C157" s="7"/>
    </row>
    <row r="158" spans="2:3" x14ac:dyDescent="0.2">
      <c r="B158" s="7"/>
      <c r="C158" s="7"/>
    </row>
    <row r="159" spans="2:3" x14ac:dyDescent="0.2">
      <c r="B159" s="7"/>
      <c r="C159" s="7"/>
    </row>
    <row r="160" spans="2:3" x14ac:dyDescent="0.2">
      <c r="B160" s="7"/>
      <c r="C160" s="7"/>
    </row>
    <row r="161" spans="2:3" x14ac:dyDescent="0.2">
      <c r="B161" s="7"/>
      <c r="C161" s="7"/>
    </row>
    <row r="162" spans="2:3" x14ac:dyDescent="0.2">
      <c r="B162" s="7"/>
      <c r="C162" s="7"/>
    </row>
    <row r="163" spans="2:3" x14ac:dyDescent="0.2">
      <c r="B163" s="7"/>
      <c r="C163" s="7"/>
    </row>
    <row r="164" spans="2:3" x14ac:dyDescent="0.2">
      <c r="B164" s="7"/>
      <c r="C164" s="7"/>
    </row>
    <row r="165" spans="2:3" x14ac:dyDescent="0.2">
      <c r="B165" s="7"/>
      <c r="C165" s="7"/>
    </row>
    <row r="166" spans="2:3" x14ac:dyDescent="0.2">
      <c r="B166" s="7"/>
      <c r="C166" s="7"/>
    </row>
    <row r="167" spans="2:3" x14ac:dyDescent="0.2">
      <c r="B167" s="7"/>
      <c r="C167" s="7"/>
    </row>
    <row r="168" spans="2:3" x14ac:dyDescent="0.2">
      <c r="B168" s="7"/>
      <c r="C168" s="7"/>
    </row>
    <row r="169" spans="2:3" x14ac:dyDescent="0.2">
      <c r="B169" s="7"/>
      <c r="C169" s="7"/>
    </row>
    <row r="170" spans="2:3" x14ac:dyDescent="0.2">
      <c r="B170" s="7"/>
      <c r="C170" s="7"/>
    </row>
    <row r="171" spans="2:3" x14ac:dyDescent="0.2">
      <c r="B171" s="7"/>
      <c r="C171" s="7"/>
    </row>
    <row r="172" spans="2:3" x14ac:dyDescent="0.2">
      <c r="B172" s="7"/>
      <c r="C172" s="7"/>
    </row>
    <row r="173" spans="2:3" x14ac:dyDescent="0.2">
      <c r="B173" s="7"/>
      <c r="C173" s="7"/>
    </row>
    <row r="174" spans="2:3" x14ac:dyDescent="0.2">
      <c r="B174" s="7"/>
      <c r="C174" s="7"/>
    </row>
    <row r="175" spans="2:3" x14ac:dyDescent="0.2">
      <c r="B175" s="7"/>
      <c r="C175" s="7"/>
    </row>
    <row r="176" spans="2:3" x14ac:dyDescent="0.2">
      <c r="B176" s="7"/>
      <c r="C176" s="7"/>
    </row>
    <row r="177" spans="2:3" x14ac:dyDescent="0.2">
      <c r="B177" s="7"/>
      <c r="C177" s="7"/>
    </row>
    <row r="178" spans="2:3" x14ac:dyDescent="0.2">
      <c r="B178" s="7"/>
      <c r="C178" s="7"/>
    </row>
    <row r="179" spans="2:3" x14ac:dyDescent="0.2">
      <c r="B179" s="7"/>
      <c r="C179" s="7"/>
    </row>
    <row r="180" spans="2:3" x14ac:dyDescent="0.2">
      <c r="B180" s="7"/>
      <c r="C180" s="7"/>
    </row>
    <row r="181" spans="2:3" x14ac:dyDescent="0.2">
      <c r="B181" s="7"/>
      <c r="C181" s="7"/>
    </row>
    <row r="182" spans="2:3" x14ac:dyDescent="0.2">
      <c r="B182" s="7"/>
      <c r="C182" s="7"/>
    </row>
    <row r="183" spans="2:3" x14ac:dyDescent="0.2">
      <c r="B183" s="7"/>
      <c r="C183" s="7"/>
    </row>
    <row r="184" spans="2:3" x14ac:dyDescent="0.2">
      <c r="B184" s="7"/>
      <c r="C184" s="7"/>
    </row>
    <row r="185" spans="2:3" x14ac:dyDescent="0.2">
      <c r="B185" s="7"/>
      <c r="C185" s="7"/>
    </row>
    <row r="186" spans="2:3" x14ac:dyDescent="0.2">
      <c r="B186" s="7"/>
      <c r="C186" s="7"/>
    </row>
    <row r="187" spans="2:3" x14ac:dyDescent="0.2">
      <c r="B187" s="7"/>
      <c r="C187" s="7"/>
    </row>
    <row r="188" spans="2:3" x14ac:dyDescent="0.2">
      <c r="B188" s="7"/>
      <c r="C188" s="7"/>
    </row>
    <row r="189" spans="2:3" x14ac:dyDescent="0.2">
      <c r="B189" s="7"/>
      <c r="C189" s="7"/>
    </row>
    <row r="190" spans="2:3" x14ac:dyDescent="0.2">
      <c r="B190" s="7"/>
      <c r="C190" s="7"/>
    </row>
    <row r="191" spans="2:3" x14ac:dyDescent="0.2">
      <c r="B191" s="7"/>
      <c r="C191" s="7"/>
    </row>
    <row r="192" spans="2:3" x14ac:dyDescent="0.2">
      <c r="B192" s="7"/>
      <c r="C192" s="7"/>
    </row>
    <row r="193" spans="2:3" x14ac:dyDescent="0.2">
      <c r="B193" s="7"/>
      <c r="C193" s="7"/>
    </row>
    <row r="194" spans="2:3" x14ac:dyDescent="0.2">
      <c r="B194" s="7"/>
      <c r="C194" s="7"/>
    </row>
    <row r="195" spans="2:3" x14ac:dyDescent="0.2">
      <c r="B195" s="7"/>
      <c r="C195" s="7"/>
    </row>
    <row r="196" spans="2:3" x14ac:dyDescent="0.2">
      <c r="B196" s="7"/>
      <c r="C196" s="7"/>
    </row>
    <row r="197" spans="2:3" x14ac:dyDescent="0.2">
      <c r="B197" s="7"/>
      <c r="C197" s="7"/>
    </row>
    <row r="198" spans="2:3" x14ac:dyDescent="0.2">
      <c r="B198" s="7"/>
      <c r="C198" s="7"/>
    </row>
    <row r="199" spans="2:3" x14ac:dyDescent="0.2">
      <c r="B199" s="7"/>
      <c r="C199" s="7"/>
    </row>
    <row r="200" spans="2:3" x14ac:dyDescent="0.2">
      <c r="B200" s="7"/>
      <c r="C200" s="7"/>
    </row>
    <row r="201" spans="2:3" x14ac:dyDescent="0.2">
      <c r="B201" s="7"/>
      <c r="C201" s="7"/>
    </row>
    <row r="202" spans="2:3" x14ac:dyDescent="0.2">
      <c r="B202" s="7"/>
      <c r="C202" s="7"/>
    </row>
    <row r="203" spans="2:3" x14ac:dyDescent="0.2">
      <c r="B203" s="7"/>
      <c r="C203" s="7"/>
    </row>
    <row r="204" spans="2:3" x14ac:dyDescent="0.2">
      <c r="B204" s="7"/>
      <c r="C204" s="7"/>
    </row>
    <row r="205" spans="2:3" x14ac:dyDescent="0.2">
      <c r="B205" s="7"/>
      <c r="C205" s="7"/>
    </row>
    <row r="206" spans="2:3" x14ac:dyDescent="0.2">
      <c r="B206" s="7"/>
      <c r="C206" s="7"/>
    </row>
    <row r="207" spans="2:3" x14ac:dyDescent="0.2">
      <c r="B207" s="7"/>
      <c r="C207" s="7"/>
    </row>
    <row r="208" spans="2:3" x14ac:dyDescent="0.2">
      <c r="B208" s="7"/>
      <c r="C208" s="7"/>
    </row>
    <row r="209" spans="2:3" x14ac:dyDescent="0.2">
      <c r="B209" s="7"/>
      <c r="C209" s="7"/>
    </row>
    <row r="210" spans="2:3" x14ac:dyDescent="0.2">
      <c r="B210" s="7"/>
      <c r="C210" s="7"/>
    </row>
    <row r="211" spans="2:3" x14ac:dyDescent="0.2">
      <c r="B211" s="7"/>
      <c r="C211" s="7"/>
    </row>
    <row r="212" spans="2:3" x14ac:dyDescent="0.2">
      <c r="B212" s="7"/>
      <c r="C212" s="7"/>
    </row>
    <row r="213" spans="2:3" x14ac:dyDescent="0.2">
      <c r="B213" s="7"/>
      <c r="C213" s="7"/>
    </row>
    <row r="214" spans="2:3" x14ac:dyDescent="0.2">
      <c r="B214" s="7"/>
      <c r="C214" s="7"/>
    </row>
    <row r="215" spans="2:3" x14ac:dyDescent="0.2">
      <c r="B215" s="7"/>
      <c r="C215" s="7"/>
    </row>
    <row r="216" spans="2:3" x14ac:dyDescent="0.2">
      <c r="B216" s="7"/>
      <c r="C216" s="7"/>
    </row>
    <row r="217" spans="2:3" x14ac:dyDescent="0.2">
      <c r="B217" s="7"/>
      <c r="C217" s="7"/>
    </row>
    <row r="218" spans="2:3" x14ac:dyDescent="0.2">
      <c r="B218" s="7"/>
      <c r="C218" s="7"/>
    </row>
    <row r="219" spans="2:3" x14ac:dyDescent="0.2">
      <c r="B219" s="7"/>
      <c r="C219" s="7"/>
    </row>
    <row r="220" spans="2:3" x14ac:dyDescent="0.2">
      <c r="B220" s="7"/>
      <c r="C220" s="7"/>
    </row>
    <row r="221" spans="2:3" x14ac:dyDescent="0.2">
      <c r="B221" s="7"/>
      <c r="C221" s="7"/>
    </row>
    <row r="222" spans="2:3" x14ac:dyDescent="0.2">
      <c r="B222" s="7"/>
      <c r="C222" s="7"/>
    </row>
    <row r="223" spans="2:3" x14ac:dyDescent="0.2">
      <c r="B223" s="7"/>
      <c r="C223" s="7"/>
    </row>
    <row r="224" spans="2:3" x14ac:dyDescent="0.2">
      <c r="B224" s="7"/>
      <c r="C224" s="7"/>
    </row>
    <row r="225" spans="2:3" x14ac:dyDescent="0.2">
      <c r="B225" s="7"/>
      <c r="C225" s="7"/>
    </row>
    <row r="226" spans="2:3" x14ac:dyDescent="0.2">
      <c r="B226" s="7"/>
      <c r="C226" s="7"/>
    </row>
    <row r="227" spans="2:3" x14ac:dyDescent="0.2">
      <c r="B227" s="7"/>
      <c r="C227" s="7"/>
    </row>
    <row r="228" spans="2:3" x14ac:dyDescent="0.2">
      <c r="B228" s="7"/>
      <c r="C228" s="7"/>
    </row>
    <row r="229" spans="2:3" x14ac:dyDescent="0.2">
      <c r="B229" s="7"/>
      <c r="C229" s="7"/>
    </row>
    <row r="230" spans="2:3" x14ac:dyDescent="0.2">
      <c r="B230" s="7"/>
      <c r="C230" s="7"/>
    </row>
    <row r="231" spans="2:3" x14ac:dyDescent="0.2">
      <c r="B231" s="7"/>
      <c r="C231" s="7"/>
    </row>
    <row r="232" spans="2:3" x14ac:dyDescent="0.2">
      <c r="B232" s="7"/>
      <c r="C232" s="7"/>
    </row>
    <row r="233" spans="2:3" x14ac:dyDescent="0.2">
      <c r="B233" s="7"/>
      <c r="C233" s="7"/>
    </row>
    <row r="234" spans="2:3" x14ac:dyDescent="0.2">
      <c r="B234" s="7"/>
      <c r="C234" s="7"/>
    </row>
    <row r="235" spans="2:3" x14ac:dyDescent="0.2">
      <c r="B235" s="7"/>
      <c r="C235" s="7"/>
    </row>
    <row r="236" spans="2:3" x14ac:dyDescent="0.2">
      <c r="B236" s="7"/>
      <c r="C236" s="7"/>
    </row>
    <row r="237" spans="2:3" x14ac:dyDescent="0.2">
      <c r="B237" s="7"/>
      <c r="C237" s="7"/>
    </row>
    <row r="238" spans="2:3" x14ac:dyDescent="0.2">
      <c r="B238" s="7"/>
      <c r="C238" s="7"/>
    </row>
    <row r="239" spans="2:3" x14ac:dyDescent="0.2">
      <c r="B239" s="7"/>
      <c r="C239" s="7"/>
    </row>
    <row r="240" spans="2:3" x14ac:dyDescent="0.2">
      <c r="B240" s="7"/>
      <c r="C240" s="7"/>
    </row>
    <row r="241" spans="2:3" x14ac:dyDescent="0.2">
      <c r="B241" s="7"/>
      <c r="C241" s="7"/>
    </row>
    <row r="242" spans="2:3" x14ac:dyDescent="0.2">
      <c r="B242" s="7"/>
      <c r="C242" s="7"/>
    </row>
    <row r="243" spans="2:3" x14ac:dyDescent="0.2">
      <c r="B243" s="7"/>
      <c r="C243" s="7"/>
    </row>
    <row r="244" spans="2:3" x14ac:dyDescent="0.2">
      <c r="B244" s="7"/>
      <c r="C244" s="7"/>
    </row>
    <row r="245" spans="2:3" x14ac:dyDescent="0.2">
      <c r="B245" s="7"/>
      <c r="C245" s="7"/>
    </row>
    <row r="246" spans="2:3" x14ac:dyDescent="0.2">
      <c r="B246" s="7"/>
      <c r="C246" s="7"/>
    </row>
    <row r="247" spans="2:3" x14ac:dyDescent="0.2">
      <c r="B247" s="7"/>
      <c r="C247" s="7"/>
    </row>
    <row r="248" spans="2:3" x14ac:dyDescent="0.2">
      <c r="B248" s="7"/>
      <c r="C248" s="7"/>
    </row>
    <row r="249" spans="2:3" x14ac:dyDescent="0.2">
      <c r="B249" s="7"/>
      <c r="C249" s="7"/>
    </row>
    <row r="250" spans="2:3" x14ac:dyDescent="0.2">
      <c r="B250" s="7"/>
      <c r="C250" s="7"/>
    </row>
    <row r="251" spans="2:3" x14ac:dyDescent="0.2">
      <c r="B251" s="7"/>
      <c r="C251" s="7"/>
    </row>
    <row r="252" spans="2:3" x14ac:dyDescent="0.2">
      <c r="B252" s="7"/>
      <c r="C252" s="7"/>
    </row>
    <row r="253" spans="2:3" x14ac:dyDescent="0.2">
      <c r="B253" s="7"/>
      <c r="C253" s="7"/>
    </row>
    <row r="254" spans="2:3" x14ac:dyDescent="0.2">
      <c r="B254" s="7"/>
      <c r="C254" s="7"/>
    </row>
    <row r="255" spans="2:3" x14ac:dyDescent="0.2">
      <c r="B255" s="7"/>
      <c r="C255" s="7"/>
    </row>
    <row r="256" spans="2:3" x14ac:dyDescent="0.2">
      <c r="B256" s="7"/>
      <c r="C256" s="7"/>
    </row>
    <row r="257" spans="2:3" x14ac:dyDescent="0.2">
      <c r="B257" s="7"/>
      <c r="C257" s="7"/>
    </row>
    <row r="258" spans="2:3" x14ac:dyDescent="0.2">
      <c r="B258" s="7"/>
      <c r="C258" s="7"/>
    </row>
    <row r="259" spans="2:3" x14ac:dyDescent="0.2">
      <c r="B259" s="7"/>
      <c r="C259" s="7"/>
    </row>
    <row r="260" spans="2:3" x14ac:dyDescent="0.2">
      <c r="B260" s="7"/>
      <c r="C260" s="7"/>
    </row>
    <row r="261" spans="2:3" x14ac:dyDescent="0.2">
      <c r="B261" s="7"/>
      <c r="C261" s="7"/>
    </row>
    <row r="262" spans="2:3" x14ac:dyDescent="0.2">
      <c r="B262" s="7"/>
      <c r="C262" s="7"/>
    </row>
    <row r="263" spans="2:3" x14ac:dyDescent="0.2">
      <c r="B263" s="7"/>
      <c r="C263" s="7"/>
    </row>
    <row r="264" spans="2:3" x14ac:dyDescent="0.2">
      <c r="B264" s="7"/>
      <c r="C264" s="7"/>
    </row>
    <row r="265" spans="2:3" x14ac:dyDescent="0.2">
      <c r="B265" s="7"/>
      <c r="C265" s="7"/>
    </row>
    <row r="266" spans="2:3" x14ac:dyDescent="0.2">
      <c r="B266" s="7"/>
      <c r="C266" s="7"/>
    </row>
    <row r="267" spans="2:3" x14ac:dyDescent="0.2">
      <c r="B267" s="7"/>
      <c r="C267" s="7"/>
    </row>
    <row r="268" spans="2:3" x14ac:dyDescent="0.2">
      <c r="B268" s="7"/>
      <c r="C268" s="7"/>
    </row>
    <row r="269" spans="2:3" x14ac:dyDescent="0.2">
      <c r="B269" s="7"/>
      <c r="C269" s="7"/>
    </row>
    <row r="270" spans="2:3" x14ac:dyDescent="0.2">
      <c r="B270" s="7"/>
      <c r="C270" s="7"/>
    </row>
    <row r="271" spans="2:3" x14ac:dyDescent="0.2">
      <c r="B271" s="7"/>
      <c r="C271" s="7"/>
    </row>
    <row r="272" spans="2:3" x14ac:dyDescent="0.2">
      <c r="B272" s="7"/>
      <c r="C272" s="7"/>
    </row>
    <row r="273" spans="2:3" x14ac:dyDescent="0.2">
      <c r="B273" s="7"/>
      <c r="C273" s="7"/>
    </row>
    <row r="274" spans="2:3" x14ac:dyDescent="0.2">
      <c r="B274" s="7"/>
      <c r="C274" s="7"/>
    </row>
    <row r="275" spans="2:3" x14ac:dyDescent="0.2">
      <c r="B275" s="7"/>
      <c r="C275" s="7"/>
    </row>
    <row r="276" spans="2:3" x14ac:dyDescent="0.2">
      <c r="B276" s="7"/>
      <c r="C276" s="7"/>
    </row>
    <row r="277" spans="2:3" x14ac:dyDescent="0.2">
      <c r="B277" s="7"/>
      <c r="C277" s="7"/>
    </row>
    <row r="278" spans="2:3" x14ac:dyDescent="0.2">
      <c r="B278" s="7"/>
      <c r="C278" s="7"/>
    </row>
    <row r="279" spans="2:3" x14ac:dyDescent="0.2">
      <c r="B279" s="7"/>
      <c r="C279" s="7"/>
    </row>
    <row r="280" spans="2:3" x14ac:dyDescent="0.2">
      <c r="B280" s="7"/>
      <c r="C280" s="7"/>
    </row>
    <row r="281" spans="2:3" x14ac:dyDescent="0.2">
      <c r="B281" s="7"/>
      <c r="C281" s="7"/>
    </row>
    <row r="282" spans="2:3" x14ac:dyDescent="0.2">
      <c r="B282" s="7"/>
      <c r="C282" s="7"/>
    </row>
    <row r="283" spans="2:3" x14ac:dyDescent="0.2">
      <c r="B283" s="7"/>
      <c r="C283" s="7"/>
    </row>
    <row r="284" spans="2:3" x14ac:dyDescent="0.2">
      <c r="B284" s="7"/>
      <c r="C284" s="7"/>
    </row>
    <row r="285" spans="2:3" x14ac:dyDescent="0.2">
      <c r="B285" s="7"/>
      <c r="C285" s="7"/>
    </row>
    <row r="286" spans="2:3" x14ac:dyDescent="0.2">
      <c r="B286" s="7"/>
      <c r="C286" s="7"/>
    </row>
    <row r="287" spans="2:3" x14ac:dyDescent="0.2">
      <c r="B287" s="7"/>
      <c r="C287" s="7"/>
    </row>
    <row r="288" spans="2:3" x14ac:dyDescent="0.2">
      <c r="B288" s="7"/>
      <c r="C288" s="7"/>
    </row>
    <row r="289" spans="2:3" x14ac:dyDescent="0.2">
      <c r="B289" s="7"/>
      <c r="C289" s="7"/>
    </row>
    <row r="290" spans="2:3" x14ac:dyDescent="0.2">
      <c r="B290" s="7"/>
      <c r="C290" s="7"/>
    </row>
    <row r="291" spans="2:3" x14ac:dyDescent="0.2">
      <c r="B291" s="7"/>
      <c r="C291" s="7"/>
    </row>
    <row r="292" spans="2:3" x14ac:dyDescent="0.2">
      <c r="B292" s="7"/>
      <c r="C292" s="7"/>
    </row>
    <row r="293" spans="2:3" x14ac:dyDescent="0.2">
      <c r="B293" s="7"/>
      <c r="C293" s="7"/>
    </row>
    <row r="294" spans="2:3" x14ac:dyDescent="0.2">
      <c r="B294" s="7"/>
      <c r="C294" s="7"/>
    </row>
    <row r="295" spans="2:3" x14ac:dyDescent="0.2">
      <c r="B295" s="7"/>
      <c r="C295" s="7"/>
    </row>
    <row r="296" spans="2:3" x14ac:dyDescent="0.2">
      <c r="B296" s="7"/>
      <c r="C296" s="7"/>
    </row>
    <row r="297" spans="2:3" x14ac:dyDescent="0.2">
      <c r="B297" s="7"/>
      <c r="C297" s="7"/>
    </row>
    <row r="298" spans="2:3" x14ac:dyDescent="0.2">
      <c r="B298" s="7"/>
      <c r="C298" s="7"/>
    </row>
    <row r="299" spans="2:3" x14ac:dyDescent="0.2">
      <c r="B299" s="7"/>
      <c r="C299" s="7"/>
    </row>
    <row r="300" spans="2:3" x14ac:dyDescent="0.2">
      <c r="B300" s="7"/>
      <c r="C300" s="7"/>
    </row>
    <row r="301" spans="2:3" x14ac:dyDescent="0.2">
      <c r="B301" s="7"/>
      <c r="C301" s="7"/>
    </row>
    <row r="302" spans="2:3" x14ac:dyDescent="0.2">
      <c r="B302" s="7"/>
      <c r="C302" s="7"/>
    </row>
    <row r="303" spans="2:3" x14ac:dyDescent="0.2">
      <c r="B303" s="7"/>
      <c r="C303" s="7"/>
    </row>
    <row r="304" spans="2:3" x14ac:dyDescent="0.2">
      <c r="B304" s="7"/>
      <c r="C304" s="7"/>
    </row>
    <row r="305" spans="2:3" x14ac:dyDescent="0.2">
      <c r="B305" s="7"/>
      <c r="C305" s="7"/>
    </row>
    <row r="306" spans="2:3" x14ac:dyDescent="0.2">
      <c r="B306" s="7"/>
      <c r="C306" s="7"/>
    </row>
    <row r="307" spans="2:3" x14ac:dyDescent="0.2">
      <c r="B307" s="7"/>
      <c r="C307" s="7"/>
    </row>
    <row r="308" spans="2:3" x14ac:dyDescent="0.2">
      <c r="B308" s="7"/>
      <c r="C308" s="7"/>
    </row>
    <row r="309" spans="2:3" x14ac:dyDescent="0.2">
      <c r="B309" s="7"/>
      <c r="C309" s="7"/>
    </row>
    <row r="310" spans="2:3" x14ac:dyDescent="0.2">
      <c r="B310" s="7"/>
      <c r="C310" s="7"/>
    </row>
    <row r="311" spans="2:3" x14ac:dyDescent="0.2">
      <c r="B311" s="7"/>
      <c r="C311" s="7"/>
    </row>
    <row r="312" spans="2:3" x14ac:dyDescent="0.2">
      <c r="B312" s="7"/>
      <c r="C312" s="7"/>
    </row>
    <row r="313" spans="2:3" x14ac:dyDescent="0.2">
      <c r="B313" s="7"/>
      <c r="C313" s="7"/>
    </row>
    <row r="314" spans="2:3" x14ac:dyDescent="0.2">
      <c r="B314" s="7"/>
      <c r="C314" s="7"/>
    </row>
    <row r="315" spans="2:3" x14ac:dyDescent="0.2">
      <c r="B315" s="7"/>
      <c r="C315" s="7"/>
    </row>
    <row r="316" spans="2:3" x14ac:dyDescent="0.2">
      <c r="B316" s="7"/>
      <c r="C316" s="7"/>
    </row>
    <row r="317" spans="2:3" x14ac:dyDescent="0.2">
      <c r="B317" s="7"/>
      <c r="C317" s="7"/>
    </row>
    <row r="318" spans="2:3" x14ac:dyDescent="0.2">
      <c r="B318" s="7"/>
      <c r="C318" s="7"/>
    </row>
    <row r="319" spans="2:3" x14ac:dyDescent="0.2">
      <c r="B319" s="7"/>
      <c r="C319" s="7"/>
    </row>
    <row r="320" spans="2:3" x14ac:dyDescent="0.2">
      <c r="B320" s="7"/>
      <c r="C320" s="7"/>
    </row>
    <row r="321" spans="2:3" x14ac:dyDescent="0.2">
      <c r="B321" s="7"/>
      <c r="C321" s="7"/>
    </row>
    <row r="322" spans="2:3" x14ac:dyDescent="0.2">
      <c r="B322" s="7"/>
      <c r="C322" s="7"/>
    </row>
    <row r="323" spans="2:3" x14ac:dyDescent="0.2">
      <c r="B323" s="7"/>
      <c r="C323" s="7"/>
    </row>
    <row r="324" spans="2:3" x14ac:dyDescent="0.2">
      <c r="B324" s="7"/>
      <c r="C324" s="7"/>
    </row>
    <row r="325" spans="2:3" x14ac:dyDescent="0.2">
      <c r="B325" s="7"/>
      <c r="C325" s="7"/>
    </row>
    <row r="326" spans="2:3" x14ac:dyDescent="0.2">
      <c r="B326" s="7"/>
      <c r="C326" s="7"/>
    </row>
    <row r="327" spans="2:3" x14ac:dyDescent="0.2">
      <c r="B327" s="7"/>
      <c r="C327" s="7"/>
    </row>
    <row r="328" spans="2:3" x14ac:dyDescent="0.2">
      <c r="B328" s="7"/>
      <c r="C328" s="7"/>
    </row>
    <row r="329" spans="2:3" x14ac:dyDescent="0.2">
      <c r="B329" s="7"/>
      <c r="C329" s="7"/>
    </row>
    <row r="330" spans="2:3" x14ac:dyDescent="0.2">
      <c r="B330" s="7"/>
      <c r="C330" s="7"/>
    </row>
    <row r="331" spans="2:3" x14ac:dyDescent="0.2">
      <c r="B331" s="7"/>
      <c r="C331" s="7"/>
    </row>
    <row r="332" spans="2:3" x14ac:dyDescent="0.2">
      <c r="B332" s="7"/>
      <c r="C332" s="7"/>
    </row>
    <row r="333" spans="2:3" x14ac:dyDescent="0.2">
      <c r="B333" s="7"/>
      <c r="C333" s="7"/>
    </row>
    <row r="334" spans="2:3" x14ac:dyDescent="0.2">
      <c r="B334" s="7"/>
      <c r="C334" s="7"/>
    </row>
    <row r="335" spans="2:3" x14ac:dyDescent="0.2">
      <c r="B335" s="7"/>
      <c r="C335" s="7"/>
    </row>
    <row r="336" spans="2:3" x14ac:dyDescent="0.2">
      <c r="B336" s="7"/>
      <c r="C336" s="7"/>
    </row>
    <row r="337" spans="2:3" x14ac:dyDescent="0.2">
      <c r="B337" s="7"/>
      <c r="C337" s="7"/>
    </row>
    <row r="338" spans="2:3" x14ac:dyDescent="0.2">
      <c r="B338" s="7"/>
      <c r="C338" s="7"/>
    </row>
    <row r="339" spans="2:3" x14ac:dyDescent="0.2">
      <c r="B339" s="7"/>
      <c r="C339" s="7"/>
    </row>
    <row r="340" spans="2:3" x14ac:dyDescent="0.2">
      <c r="B340" s="7"/>
      <c r="C340" s="7"/>
    </row>
    <row r="341" spans="2:3" x14ac:dyDescent="0.2">
      <c r="B341" s="7"/>
      <c r="C341" s="7"/>
    </row>
    <row r="342" spans="2:3" x14ac:dyDescent="0.2">
      <c r="B342" s="7"/>
      <c r="C342" s="7"/>
    </row>
    <row r="343" spans="2:3" x14ac:dyDescent="0.2">
      <c r="B343" s="7"/>
      <c r="C343" s="7"/>
    </row>
    <row r="344" spans="2:3" x14ac:dyDescent="0.2">
      <c r="B344" s="7"/>
      <c r="C344" s="7"/>
    </row>
    <row r="345" spans="2:3" x14ac:dyDescent="0.2">
      <c r="B345" s="7"/>
      <c r="C345" s="7"/>
    </row>
    <row r="346" spans="2:3" x14ac:dyDescent="0.2">
      <c r="B346" s="7"/>
      <c r="C346" s="7"/>
    </row>
    <row r="347" spans="2:3" x14ac:dyDescent="0.2">
      <c r="B347" s="7"/>
      <c r="C347" s="7"/>
    </row>
    <row r="348" spans="2:3" x14ac:dyDescent="0.2">
      <c r="B348" s="7"/>
      <c r="C348" s="7"/>
    </row>
    <row r="349" spans="2:3" x14ac:dyDescent="0.2">
      <c r="B349" s="7"/>
      <c r="C349" s="7"/>
    </row>
    <row r="350" spans="2:3" x14ac:dyDescent="0.2">
      <c r="B350" s="7"/>
      <c r="C350" s="7"/>
    </row>
    <row r="351" spans="2:3" x14ac:dyDescent="0.2">
      <c r="B351" s="7"/>
      <c r="C351" s="7"/>
    </row>
    <row r="352" spans="2:3" x14ac:dyDescent="0.2">
      <c r="B352" s="7"/>
      <c r="C352" s="7"/>
    </row>
    <row r="353" spans="2:3" x14ac:dyDescent="0.2">
      <c r="B353" s="7"/>
      <c r="C353" s="7"/>
    </row>
    <row r="354" spans="2:3" x14ac:dyDescent="0.2">
      <c r="B354" s="7"/>
      <c r="C354" s="7"/>
    </row>
    <row r="355" spans="2:3" x14ac:dyDescent="0.2">
      <c r="B355" s="7"/>
      <c r="C355" s="7"/>
    </row>
    <row r="356" spans="2:3" x14ac:dyDescent="0.2">
      <c r="B356" s="7"/>
      <c r="C356" s="7"/>
    </row>
    <row r="357" spans="2:3" x14ac:dyDescent="0.2">
      <c r="B357" s="7"/>
      <c r="C357" s="7"/>
    </row>
    <row r="358" spans="2:3" x14ac:dyDescent="0.2">
      <c r="B358" s="7"/>
      <c r="C358" s="7"/>
    </row>
    <row r="359" spans="2:3" x14ac:dyDescent="0.2">
      <c r="B359" s="7"/>
      <c r="C359" s="7"/>
    </row>
    <row r="360" spans="2:3" x14ac:dyDescent="0.2">
      <c r="B360" s="7"/>
      <c r="C360" s="7"/>
    </row>
    <row r="361" spans="2:3" x14ac:dyDescent="0.2">
      <c r="B361" s="7"/>
      <c r="C361" s="7"/>
    </row>
    <row r="362" spans="2:3" x14ac:dyDescent="0.2">
      <c r="B362" s="7"/>
      <c r="C362" s="7"/>
    </row>
    <row r="363" spans="2:3" x14ac:dyDescent="0.2">
      <c r="B363" s="7"/>
      <c r="C363" s="7"/>
    </row>
    <row r="364" spans="2:3" x14ac:dyDescent="0.2">
      <c r="B364" s="7"/>
      <c r="C364" s="7"/>
    </row>
    <row r="365" spans="2:3" x14ac:dyDescent="0.2">
      <c r="B365" s="7"/>
      <c r="C365" s="7"/>
    </row>
    <row r="366" spans="2:3" x14ac:dyDescent="0.2">
      <c r="B366" s="7"/>
      <c r="C366" s="7"/>
    </row>
    <row r="367" spans="2:3" x14ac:dyDescent="0.2">
      <c r="B367" s="7"/>
      <c r="C367" s="7"/>
    </row>
    <row r="368" spans="2:3" x14ac:dyDescent="0.2">
      <c r="B368" s="7"/>
      <c r="C368" s="7"/>
    </row>
    <row r="369" spans="2:3" x14ac:dyDescent="0.2">
      <c r="B369" s="7"/>
      <c r="C369" s="7"/>
    </row>
    <row r="370" spans="2:3" x14ac:dyDescent="0.2">
      <c r="B370" s="7"/>
      <c r="C370" s="7"/>
    </row>
    <row r="371" spans="2:3" x14ac:dyDescent="0.2">
      <c r="B371" s="7"/>
      <c r="C371" s="7"/>
    </row>
    <row r="372" spans="2:3" x14ac:dyDescent="0.2">
      <c r="B372" s="7"/>
      <c r="C372" s="7"/>
    </row>
    <row r="373" spans="2:3" x14ac:dyDescent="0.2">
      <c r="B373" s="7"/>
      <c r="C373" s="7"/>
    </row>
    <row r="374" spans="2:3" x14ac:dyDescent="0.2">
      <c r="B374" s="7"/>
      <c r="C374" s="7"/>
    </row>
    <row r="375" spans="2:3" x14ac:dyDescent="0.2">
      <c r="B375" s="7"/>
      <c r="C375" s="7"/>
    </row>
    <row r="376" spans="2:3" x14ac:dyDescent="0.2">
      <c r="B376" s="7"/>
      <c r="C376" s="7"/>
    </row>
    <row r="377" spans="2:3" x14ac:dyDescent="0.2">
      <c r="B377" s="7"/>
      <c r="C377" s="7"/>
    </row>
    <row r="378" spans="2:3" x14ac:dyDescent="0.2">
      <c r="B378" s="7"/>
      <c r="C378" s="7"/>
    </row>
    <row r="379" spans="2:3" x14ac:dyDescent="0.2">
      <c r="B379" s="7"/>
      <c r="C379" s="7"/>
    </row>
    <row r="380" spans="2:3" x14ac:dyDescent="0.2">
      <c r="B380" s="7"/>
      <c r="C380" s="7"/>
    </row>
    <row r="381" spans="2:3" x14ac:dyDescent="0.2">
      <c r="B381" s="7"/>
      <c r="C381" s="7"/>
    </row>
    <row r="382" spans="2:3" x14ac:dyDescent="0.2">
      <c r="B382" s="7"/>
      <c r="C382" s="7"/>
    </row>
    <row r="383" spans="2:3" x14ac:dyDescent="0.2">
      <c r="B383" s="7"/>
      <c r="C383" s="7"/>
    </row>
    <row r="384" spans="2:3" x14ac:dyDescent="0.2">
      <c r="B384" s="7"/>
      <c r="C384" s="7"/>
    </row>
    <row r="385" spans="2:3" x14ac:dyDescent="0.2">
      <c r="B385" s="7"/>
      <c r="C385" s="7"/>
    </row>
    <row r="386" spans="2:3" x14ac:dyDescent="0.2">
      <c r="B386" s="7"/>
      <c r="C386" s="7"/>
    </row>
    <row r="387" spans="2:3" x14ac:dyDescent="0.2">
      <c r="B387" s="7"/>
      <c r="C387" s="7"/>
    </row>
    <row r="388" spans="2:3" x14ac:dyDescent="0.2">
      <c r="B388" s="7"/>
      <c r="C388" s="7"/>
    </row>
    <row r="389" spans="2:3" x14ac:dyDescent="0.2">
      <c r="B389" s="7"/>
      <c r="C389" s="7"/>
    </row>
    <row r="390" spans="2:3" x14ac:dyDescent="0.2">
      <c r="B390" s="7"/>
      <c r="C390" s="7"/>
    </row>
    <row r="391" spans="2:3" x14ac:dyDescent="0.2">
      <c r="B391" s="7"/>
      <c r="C391" s="7"/>
    </row>
    <row r="392" spans="2:3" x14ac:dyDescent="0.2">
      <c r="B392" s="7"/>
      <c r="C392" s="7"/>
    </row>
    <row r="393" spans="2:3" x14ac:dyDescent="0.2">
      <c r="B393" s="7"/>
      <c r="C393" s="7"/>
    </row>
    <row r="394" spans="2:3" x14ac:dyDescent="0.2">
      <c r="B394" s="7"/>
      <c r="C394" s="7"/>
    </row>
    <row r="395" spans="2:3" x14ac:dyDescent="0.2">
      <c r="B395" s="7"/>
      <c r="C395" s="7"/>
    </row>
    <row r="396" spans="2:3" x14ac:dyDescent="0.2">
      <c r="B396" s="7"/>
      <c r="C396" s="7"/>
    </row>
    <row r="397" spans="2:3" x14ac:dyDescent="0.2">
      <c r="B397" s="7"/>
      <c r="C397" s="7"/>
    </row>
    <row r="398" spans="2:3" x14ac:dyDescent="0.2">
      <c r="B398" s="7"/>
      <c r="C398" s="7"/>
    </row>
    <row r="399" spans="2:3" x14ac:dyDescent="0.2">
      <c r="B399" s="7"/>
      <c r="C399" s="7"/>
    </row>
    <row r="400" spans="2:3" x14ac:dyDescent="0.2">
      <c r="B400" s="7"/>
      <c r="C400" s="7"/>
    </row>
    <row r="401" spans="2:3" x14ac:dyDescent="0.2">
      <c r="B401" s="7"/>
      <c r="C401" s="7"/>
    </row>
    <row r="402" spans="2:3" x14ac:dyDescent="0.2">
      <c r="B402" s="7"/>
      <c r="C402" s="7"/>
    </row>
    <row r="403" spans="2:3" x14ac:dyDescent="0.2">
      <c r="B403" s="7"/>
      <c r="C403" s="7"/>
    </row>
    <row r="404" spans="2:3" x14ac:dyDescent="0.2">
      <c r="B404" s="7"/>
      <c r="C404" s="7"/>
    </row>
    <row r="405" spans="2:3" x14ac:dyDescent="0.2">
      <c r="B405" s="7"/>
      <c r="C405" s="7"/>
    </row>
    <row r="406" spans="2:3" x14ac:dyDescent="0.2">
      <c r="B406" s="7"/>
      <c r="C406" s="7"/>
    </row>
    <row r="407" spans="2:3" x14ac:dyDescent="0.2">
      <c r="B407" s="7"/>
      <c r="C407" s="7"/>
    </row>
    <row r="408" spans="2:3" x14ac:dyDescent="0.2">
      <c r="B408" s="7"/>
      <c r="C408" s="7"/>
    </row>
    <row r="409" spans="2:3" x14ac:dyDescent="0.2">
      <c r="B409" s="7"/>
      <c r="C409" s="7"/>
    </row>
    <row r="410" spans="2:3" x14ac:dyDescent="0.2">
      <c r="B410" s="7"/>
      <c r="C410" s="7"/>
    </row>
    <row r="411" spans="2:3" x14ac:dyDescent="0.2">
      <c r="B411" s="7"/>
      <c r="C411" s="7"/>
    </row>
    <row r="412" spans="2:3" x14ac:dyDescent="0.2">
      <c r="B412" s="7"/>
      <c r="C412" s="7"/>
    </row>
    <row r="413" spans="2:3" x14ac:dyDescent="0.2">
      <c r="B413" s="7"/>
      <c r="C413" s="7"/>
    </row>
    <row r="414" spans="2:3" x14ac:dyDescent="0.2">
      <c r="B414" s="7"/>
      <c r="C414" s="7"/>
    </row>
    <row r="415" spans="2:3" x14ac:dyDescent="0.2">
      <c r="B415" s="7"/>
      <c r="C415" s="7"/>
    </row>
    <row r="416" spans="2:3" x14ac:dyDescent="0.2">
      <c r="B416" s="7"/>
      <c r="C416" s="7"/>
    </row>
    <row r="417" spans="2:3" x14ac:dyDescent="0.2">
      <c r="B417" s="7"/>
      <c r="C417" s="7"/>
    </row>
    <row r="418" spans="2:3" x14ac:dyDescent="0.2">
      <c r="B418" s="7"/>
      <c r="C418" s="7"/>
    </row>
    <row r="419" spans="2:3" x14ac:dyDescent="0.2">
      <c r="B419" s="7"/>
      <c r="C419" s="7"/>
    </row>
    <row r="420" spans="2:3" x14ac:dyDescent="0.2">
      <c r="B420" s="7"/>
      <c r="C420" s="7"/>
    </row>
    <row r="421" spans="2:3" x14ac:dyDescent="0.2">
      <c r="B421" s="7"/>
      <c r="C421" s="7"/>
    </row>
    <row r="422" spans="2:3" x14ac:dyDescent="0.2">
      <c r="B422" s="7"/>
      <c r="C422" s="7"/>
    </row>
    <row r="423" spans="2:3" x14ac:dyDescent="0.2">
      <c r="B423" s="7"/>
      <c r="C423" s="7"/>
    </row>
    <row r="424" spans="2:3" x14ac:dyDescent="0.2">
      <c r="B424" s="7"/>
      <c r="C424" s="7"/>
    </row>
    <row r="425" spans="2:3" x14ac:dyDescent="0.2">
      <c r="B425" s="7"/>
      <c r="C425" s="7"/>
    </row>
    <row r="426" spans="2:3" x14ac:dyDescent="0.2">
      <c r="B426" s="7"/>
      <c r="C426" s="7"/>
    </row>
    <row r="427" spans="2:3" x14ac:dyDescent="0.2">
      <c r="B427" s="7"/>
      <c r="C427" s="7"/>
    </row>
    <row r="428" spans="2:3" x14ac:dyDescent="0.2">
      <c r="B428" s="7"/>
      <c r="C428" s="7"/>
    </row>
    <row r="429" spans="2:3" x14ac:dyDescent="0.2">
      <c r="B429" s="7"/>
      <c r="C429" s="7"/>
    </row>
    <row r="430" spans="2:3" x14ac:dyDescent="0.2">
      <c r="B430" s="7"/>
      <c r="C430" s="7"/>
    </row>
    <row r="431" spans="2:3" x14ac:dyDescent="0.2">
      <c r="B431" s="7"/>
      <c r="C431" s="7"/>
    </row>
    <row r="432" spans="2:3" x14ac:dyDescent="0.2">
      <c r="B432" s="7"/>
      <c r="C432" s="7"/>
    </row>
    <row r="433" spans="2:3" x14ac:dyDescent="0.2">
      <c r="B433" s="7"/>
      <c r="C433" s="7"/>
    </row>
    <row r="434" spans="2:3" x14ac:dyDescent="0.2">
      <c r="B434" s="7"/>
      <c r="C434" s="7"/>
    </row>
    <row r="435" spans="2:3" x14ac:dyDescent="0.2">
      <c r="B435" s="7"/>
      <c r="C435" s="7"/>
    </row>
    <row r="436" spans="2:3" x14ac:dyDescent="0.2">
      <c r="B436" s="7"/>
      <c r="C436" s="7"/>
    </row>
    <row r="437" spans="2:3" x14ac:dyDescent="0.2">
      <c r="B437" s="7"/>
      <c r="C437" s="7"/>
    </row>
    <row r="438" spans="2:3" x14ac:dyDescent="0.2">
      <c r="B438" s="7"/>
      <c r="C438" s="7"/>
    </row>
    <row r="439" spans="2:3" x14ac:dyDescent="0.2">
      <c r="B439" s="7"/>
      <c r="C439" s="7"/>
    </row>
    <row r="440" spans="2:3" x14ac:dyDescent="0.2">
      <c r="B440" s="7"/>
      <c r="C440" s="7"/>
    </row>
    <row r="441" spans="2:3" x14ac:dyDescent="0.2">
      <c r="B441" s="7"/>
      <c r="C441" s="7"/>
    </row>
    <row r="442" spans="2:3" x14ac:dyDescent="0.2">
      <c r="B442" s="7"/>
      <c r="C442" s="7"/>
    </row>
    <row r="443" spans="2:3" x14ac:dyDescent="0.2">
      <c r="B443" s="7"/>
      <c r="C443" s="7"/>
    </row>
    <row r="444" spans="2:3" x14ac:dyDescent="0.2">
      <c r="B444" s="7"/>
      <c r="C444" s="7"/>
    </row>
    <row r="445" spans="2:3" x14ac:dyDescent="0.2">
      <c r="B445" s="7"/>
      <c r="C445" s="7"/>
    </row>
    <row r="446" spans="2:3" x14ac:dyDescent="0.2">
      <c r="B446" s="7"/>
      <c r="C446" s="7"/>
    </row>
    <row r="447" spans="2:3" x14ac:dyDescent="0.2">
      <c r="B447" s="7"/>
      <c r="C447" s="7"/>
    </row>
    <row r="448" spans="2:3" x14ac:dyDescent="0.2">
      <c r="B448" s="7"/>
      <c r="C448" s="7"/>
    </row>
    <row r="449" spans="2:3" x14ac:dyDescent="0.2">
      <c r="B449" s="7"/>
      <c r="C449" s="7"/>
    </row>
    <row r="450" spans="2:3" x14ac:dyDescent="0.2">
      <c r="B450" s="7"/>
      <c r="C450" s="7"/>
    </row>
    <row r="451" spans="2:3" x14ac:dyDescent="0.2">
      <c r="B451" s="7"/>
      <c r="C451" s="7"/>
    </row>
    <row r="452" spans="2:3" x14ac:dyDescent="0.2">
      <c r="B452" s="7"/>
      <c r="C452" s="7"/>
    </row>
    <row r="453" spans="2:3" x14ac:dyDescent="0.2">
      <c r="B453" s="7"/>
      <c r="C453" s="7"/>
    </row>
    <row r="454" spans="2:3" x14ac:dyDescent="0.2">
      <c r="B454" s="7"/>
      <c r="C454" s="7"/>
    </row>
    <row r="455" spans="2:3" x14ac:dyDescent="0.2">
      <c r="B455" s="7"/>
      <c r="C455" s="7"/>
    </row>
    <row r="456" spans="2:3" x14ac:dyDescent="0.2">
      <c r="B456" s="7"/>
      <c r="C456" s="7"/>
    </row>
    <row r="457" spans="2:3" x14ac:dyDescent="0.2">
      <c r="B457" s="7"/>
      <c r="C457" s="7"/>
    </row>
    <row r="458" spans="2:3" x14ac:dyDescent="0.2">
      <c r="B458" s="7"/>
      <c r="C458" s="7"/>
    </row>
    <row r="459" spans="2:3" x14ac:dyDescent="0.2">
      <c r="B459" s="7"/>
      <c r="C459" s="7"/>
    </row>
    <row r="460" spans="2:3" x14ac:dyDescent="0.2">
      <c r="B460" s="7"/>
      <c r="C460" s="7"/>
    </row>
    <row r="461" spans="2:3" x14ac:dyDescent="0.2">
      <c r="B461" s="7"/>
      <c r="C461" s="7"/>
    </row>
    <row r="462" spans="2:3" x14ac:dyDescent="0.2">
      <c r="B462" s="7"/>
      <c r="C462" s="7"/>
    </row>
    <row r="463" spans="2:3" x14ac:dyDescent="0.2">
      <c r="B463" s="7"/>
      <c r="C463" s="7"/>
    </row>
    <row r="464" spans="2:3" x14ac:dyDescent="0.2">
      <c r="B464" s="7"/>
      <c r="C464" s="7"/>
    </row>
    <row r="465" spans="2:3" x14ac:dyDescent="0.2">
      <c r="B465" s="7"/>
      <c r="C465" s="7"/>
    </row>
    <row r="466" spans="2:3" x14ac:dyDescent="0.2">
      <c r="B466" s="7"/>
      <c r="C466" s="7"/>
    </row>
    <row r="467" spans="2:3" x14ac:dyDescent="0.2">
      <c r="B467" s="7"/>
      <c r="C467" s="7"/>
    </row>
    <row r="468" spans="2:3" x14ac:dyDescent="0.2">
      <c r="B468" s="7"/>
      <c r="C468" s="7"/>
    </row>
    <row r="469" spans="2:3" x14ac:dyDescent="0.2">
      <c r="B469" s="7"/>
      <c r="C469" s="7"/>
    </row>
    <row r="470" spans="2:3" x14ac:dyDescent="0.2">
      <c r="B470" s="7"/>
      <c r="C470" s="7"/>
    </row>
    <row r="471" spans="2:3" x14ac:dyDescent="0.2">
      <c r="B471" s="7"/>
      <c r="C471" s="7"/>
    </row>
    <row r="472" spans="2:3" x14ac:dyDescent="0.2">
      <c r="B472" s="7"/>
      <c r="C472" s="7"/>
    </row>
    <row r="473" spans="2:3" x14ac:dyDescent="0.2">
      <c r="B473" s="7"/>
      <c r="C473" s="7"/>
    </row>
    <row r="474" spans="2:3" x14ac:dyDescent="0.2">
      <c r="B474" s="7"/>
      <c r="C474" s="7"/>
    </row>
    <row r="475" spans="2:3" x14ac:dyDescent="0.2">
      <c r="B475" s="7"/>
      <c r="C475" s="7"/>
    </row>
    <row r="476" spans="2:3" x14ac:dyDescent="0.2">
      <c r="B476" s="7"/>
      <c r="C476" s="7"/>
    </row>
    <row r="477" spans="2:3" x14ac:dyDescent="0.2">
      <c r="B477" s="7"/>
      <c r="C477" s="7"/>
    </row>
    <row r="478" spans="2:3" x14ac:dyDescent="0.2">
      <c r="B478" s="7"/>
      <c r="C478" s="7"/>
    </row>
    <row r="479" spans="2:3" x14ac:dyDescent="0.2">
      <c r="B479" s="7"/>
      <c r="C479" s="7"/>
    </row>
    <row r="480" spans="2:3" x14ac:dyDescent="0.2">
      <c r="B480" s="7"/>
      <c r="C480" s="7"/>
    </row>
    <row r="481" spans="2:3" x14ac:dyDescent="0.2">
      <c r="B481" s="7"/>
      <c r="C481" s="7"/>
    </row>
    <row r="482" spans="2:3" x14ac:dyDescent="0.2">
      <c r="B482" s="7"/>
      <c r="C482" s="7"/>
    </row>
    <row r="483" spans="2:3" x14ac:dyDescent="0.2">
      <c r="B483" s="7"/>
      <c r="C483" s="7"/>
    </row>
    <row r="484" spans="2:3" x14ac:dyDescent="0.2">
      <c r="B484" s="7"/>
      <c r="C484" s="7"/>
    </row>
    <row r="485" spans="2:3" x14ac:dyDescent="0.2">
      <c r="B485" s="7"/>
      <c r="C485" s="7"/>
    </row>
    <row r="486" spans="2:3" x14ac:dyDescent="0.2">
      <c r="B486" s="7"/>
      <c r="C486" s="7"/>
    </row>
    <row r="487" spans="2:3" x14ac:dyDescent="0.2">
      <c r="B487" s="7"/>
      <c r="C487" s="7"/>
    </row>
    <row r="488" spans="2:3" x14ac:dyDescent="0.2">
      <c r="B488" s="7"/>
      <c r="C488" s="7"/>
    </row>
    <row r="489" spans="2:3" x14ac:dyDescent="0.2">
      <c r="B489" s="7"/>
      <c r="C489" s="7"/>
    </row>
    <row r="490" spans="2:3" x14ac:dyDescent="0.2">
      <c r="B490" s="7"/>
      <c r="C490" s="7"/>
    </row>
    <row r="491" spans="2:3" x14ac:dyDescent="0.2">
      <c r="B491" s="7"/>
      <c r="C491" s="7"/>
    </row>
    <row r="492" spans="2:3" x14ac:dyDescent="0.2">
      <c r="B492" s="7"/>
      <c r="C492" s="7"/>
    </row>
    <row r="493" spans="2:3" x14ac:dyDescent="0.2">
      <c r="B493" s="7"/>
      <c r="C493" s="7"/>
    </row>
    <row r="494" spans="2:3" x14ac:dyDescent="0.2">
      <c r="B494" s="7"/>
      <c r="C494" s="7"/>
    </row>
    <row r="495" spans="2:3" x14ac:dyDescent="0.2">
      <c r="B495" s="7"/>
      <c r="C495" s="7"/>
    </row>
    <row r="496" spans="2:3" x14ac:dyDescent="0.2">
      <c r="B496" s="7"/>
      <c r="C496" s="7"/>
    </row>
    <row r="497" spans="2:3" x14ac:dyDescent="0.2">
      <c r="B497" s="7"/>
      <c r="C497" s="7"/>
    </row>
    <row r="498" spans="2:3" x14ac:dyDescent="0.2">
      <c r="B498" s="7"/>
      <c r="C498" s="7"/>
    </row>
    <row r="499" spans="2:3" x14ac:dyDescent="0.2">
      <c r="B499" s="7"/>
      <c r="C499" s="7"/>
    </row>
    <row r="500" spans="2:3" x14ac:dyDescent="0.2">
      <c r="B500" s="7"/>
      <c r="C500" s="7"/>
    </row>
    <row r="501" spans="2:3" x14ac:dyDescent="0.2">
      <c r="B501" s="7"/>
      <c r="C501" s="7"/>
    </row>
    <row r="502" spans="2:3" x14ac:dyDescent="0.2">
      <c r="B502" s="7"/>
      <c r="C502" s="7"/>
    </row>
    <row r="503" spans="2:3" x14ac:dyDescent="0.2">
      <c r="B503" s="7"/>
      <c r="C503" s="7"/>
    </row>
    <row r="504" spans="2:3" x14ac:dyDescent="0.2">
      <c r="B504" s="7"/>
      <c r="C504" s="7"/>
    </row>
    <row r="505" spans="2:3" x14ac:dyDescent="0.2">
      <c r="B505" s="7"/>
      <c r="C505" s="7"/>
    </row>
    <row r="506" spans="2:3" x14ac:dyDescent="0.2">
      <c r="B506" s="7"/>
      <c r="C506" s="7"/>
    </row>
    <row r="507" spans="2:3" x14ac:dyDescent="0.2">
      <c r="B507" s="7"/>
      <c r="C507" s="7"/>
    </row>
    <row r="508" spans="2:3" x14ac:dyDescent="0.2">
      <c r="B508" s="7"/>
      <c r="C508" s="7"/>
    </row>
    <row r="509" spans="2:3" x14ac:dyDescent="0.2">
      <c r="B509" s="7"/>
      <c r="C509" s="7"/>
    </row>
    <row r="510" spans="2:3" x14ac:dyDescent="0.2">
      <c r="B510" s="7"/>
      <c r="C510" s="7"/>
    </row>
    <row r="511" spans="2:3" x14ac:dyDescent="0.2">
      <c r="B511" s="7"/>
      <c r="C511" s="7"/>
    </row>
    <row r="512" spans="2:3" x14ac:dyDescent="0.2">
      <c r="B512" s="7"/>
      <c r="C512" s="7"/>
    </row>
    <row r="513" spans="2:3" x14ac:dyDescent="0.2">
      <c r="B513" s="7"/>
      <c r="C513" s="7"/>
    </row>
    <row r="514" spans="2:3" x14ac:dyDescent="0.2">
      <c r="B514" s="7"/>
      <c r="C514" s="7"/>
    </row>
    <row r="515" spans="2:3" x14ac:dyDescent="0.2">
      <c r="B515" s="7"/>
      <c r="C515" s="7"/>
    </row>
    <row r="516" spans="2:3" x14ac:dyDescent="0.2">
      <c r="B516" s="7"/>
      <c r="C516" s="7"/>
    </row>
    <row r="517" spans="2:3" x14ac:dyDescent="0.2">
      <c r="B517" s="7"/>
      <c r="C517" s="7"/>
    </row>
    <row r="518" spans="2:3" x14ac:dyDescent="0.2">
      <c r="B518" s="7"/>
      <c r="C518" s="7"/>
    </row>
    <row r="519" spans="2:3" x14ac:dyDescent="0.2">
      <c r="B519" s="7"/>
      <c r="C519" s="7"/>
    </row>
    <row r="520" spans="2:3" x14ac:dyDescent="0.2">
      <c r="B520" s="7"/>
      <c r="C520" s="7"/>
    </row>
    <row r="521" spans="2:3" x14ac:dyDescent="0.2">
      <c r="B521" s="7"/>
      <c r="C521" s="7"/>
    </row>
    <row r="522" spans="2:3" x14ac:dyDescent="0.2">
      <c r="B522" s="7"/>
      <c r="C522" s="7"/>
    </row>
    <row r="523" spans="2:3" x14ac:dyDescent="0.2">
      <c r="B523" s="7"/>
      <c r="C523" s="7"/>
    </row>
    <row r="524" spans="2:3" x14ac:dyDescent="0.2">
      <c r="B524" s="7"/>
      <c r="C524" s="7"/>
    </row>
    <row r="525" spans="2:3" x14ac:dyDescent="0.2">
      <c r="B525" s="7"/>
      <c r="C525" s="7"/>
    </row>
    <row r="526" spans="2:3" x14ac:dyDescent="0.2">
      <c r="B526" s="7"/>
      <c r="C526" s="7"/>
    </row>
    <row r="527" spans="2:3" x14ac:dyDescent="0.2">
      <c r="B527" s="7"/>
      <c r="C527" s="7"/>
    </row>
    <row r="528" spans="2:3" x14ac:dyDescent="0.2">
      <c r="B528" s="7"/>
      <c r="C528" s="7"/>
    </row>
    <row r="529" spans="2:3" x14ac:dyDescent="0.2">
      <c r="B529" s="7"/>
      <c r="C529" s="7"/>
    </row>
    <row r="530" spans="2:3" x14ac:dyDescent="0.2">
      <c r="B530" s="7"/>
      <c r="C530" s="7"/>
    </row>
    <row r="531" spans="2:3" x14ac:dyDescent="0.2">
      <c r="B531" s="7"/>
      <c r="C531" s="7"/>
    </row>
    <row r="532" spans="2:3" x14ac:dyDescent="0.2">
      <c r="B532" s="7"/>
      <c r="C532" s="7"/>
    </row>
    <row r="533" spans="2:3" x14ac:dyDescent="0.2">
      <c r="B533" s="7"/>
      <c r="C533" s="7"/>
    </row>
    <row r="534" spans="2:3" x14ac:dyDescent="0.2">
      <c r="B534" s="7"/>
      <c r="C534" s="7"/>
    </row>
    <row r="535" spans="2:3" x14ac:dyDescent="0.2">
      <c r="B535" s="7"/>
      <c r="C535" s="7"/>
    </row>
    <row r="536" spans="2:3" x14ac:dyDescent="0.2">
      <c r="B536" s="7"/>
      <c r="C536" s="7"/>
    </row>
    <row r="537" spans="2:3" x14ac:dyDescent="0.2">
      <c r="B537" s="7"/>
      <c r="C537" s="7"/>
    </row>
    <row r="538" spans="2:3" x14ac:dyDescent="0.2">
      <c r="B538" s="7"/>
      <c r="C538" s="7"/>
    </row>
    <row r="539" spans="2:3" x14ac:dyDescent="0.2">
      <c r="B539" s="7"/>
      <c r="C539" s="7"/>
    </row>
    <row r="540" spans="2:3" x14ac:dyDescent="0.2">
      <c r="B540" s="7"/>
      <c r="C540" s="7"/>
    </row>
    <row r="541" spans="2:3" x14ac:dyDescent="0.2">
      <c r="B541" s="7"/>
      <c r="C541" s="7"/>
    </row>
    <row r="542" spans="2:3" x14ac:dyDescent="0.2">
      <c r="B542" s="7"/>
      <c r="C542" s="7"/>
    </row>
    <row r="543" spans="2:3" x14ac:dyDescent="0.2">
      <c r="B543" s="7"/>
      <c r="C543" s="7"/>
    </row>
    <row r="544" spans="2:3" x14ac:dyDescent="0.2">
      <c r="B544" s="7"/>
      <c r="C544" s="7"/>
    </row>
    <row r="545" spans="2:3" x14ac:dyDescent="0.2">
      <c r="B545" s="7"/>
      <c r="C545" s="7"/>
    </row>
    <row r="546" spans="2:3" x14ac:dyDescent="0.2">
      <c r="B546" s="7"/>
      <c r="C546" s="7"/>
    </row>
    <row r="547" spans="2:3" x14ac:dyDescent="0.2">
      <c r="B547" s="7"/>
      <c r="C547" s="7"/>
    </row>
    <row r="548" spans="2:3" x14ac:dyDescent="0.2">
      <c r="B548" s="7"/>
      <c r="C548" s="7"/>
    </row>
    <row r="549" spans="2:3" x14ac:dyDescent="0.2">
      <c r="B549" s="7"/>
      <c r="C549" s="7"/>
    </row>
    <row r="550" spans="2:3" x14ac:dyDescent="0.2">
      <c r="B550" s="7"/>
      <c r="C550" s="7"/>
    </row>
    <row r="551" spans="2:3" x14ac:dyDescent="0.2">
      <c r="B551" s="7"/>
      <c r="C551" s="7"/>
    </row>
    <row r="552" spans="2:3" x14ac:dyDescent="0.2">
      <c r="B552" s="7"/>
      <c r="C552" s="7"/>
    </row>
    <row r="553" spans="2:3" x14ac:dyDescent="0.2">
      <c r="B553" s="7"/>
      <c r="C553" s="7"/>
    </row>
    <row r="554" spans="2:3" x14ac:dyDescent="0.2">
      <c r="B554" s="7"/>
      <c r="C554" s="7"/>
    </row>
    <row r="555" spans="2:3" x14ac:dyDescent="0.2">
      <c r="B555" s="7"/>
      <c r="C555" s="7"/>
    </row>
    <row r="556" spans="2:3" x14ac:dyDescent="0.2">
      <c r="B556" s="7"/>
      <c r="C556" s="7"/>
    </row>
    <row r="557" spans="2:3" x14ac:dyDescent="0.2">
      <c r="B557" s="7"/>
      <c r="C557" s="7"/>
    </row>
    <row r="558" spans="2:3" x14ac:dyDescent="0.2">
      <c r="B558" s="7"/>
      <c r="C558" s="7"/>
    </row>
    <row r="559" spans="2:3" x14ac:dyDescent="0.2">
      <c r="B559" s="7"/>
      <c r="C559" s="7"/>
    </row>
    <row r="560" spans="2:3" x14ac:dyDescent="0.2">
      <c r="B560" s="7"/>
      <c r="C560" s="7"/>
    </row>
    <row r="561" spans="2:3" x14ac:dyDescent="0.2">
      <c r="B561" s="7"/>
      <c r="C561" s="7"/>
    </row>
    <row r="562" spans="2:3" x14ac:dyDescent="0.2">
      <c r="B562" s="7"/>
      <c r="C562" s="7"/>
    </row>
    <row r="563" spans="2:3" x14ac:dyDescent="0.2">
      <c r="B563" s="7"/>
      <c r="C563" s="7"/>
    </row>
    <row r="564" spans="2:3" x14ac:dyDescent="0.2">
      <c r="B564" s="7"/>
      <c r="C564" s="7"/>
    </row>
    <row r="565" spans="2:3" x14ac:dyDescent="0.2">
      <c r="B565" s="7"/>
      <c r="C565" s="7"/>
    </row>
    <row r="566" spans="2:3" x14ac:dyDescent="0.2">
      <c r="B566" s="7"/>
      <c r="C566" s="7"/>
    </row>
    <row r="567" spans="2:3" x14ac:dyDescent="0.2">
      <c r="B567" s="7"/>
      <c r="C567" s="7"/>
    </row>
    <row r="568" spans="2:3" x14ac:dyDescent="0.2">
      <c r="B568" s="7"/>
      <c r="C568" s="7"/>
    </row>
    <row r="569" spans="2:3" x14ac:dyDescent="0.2">
      <c r="B569" s="7"/>
      <c r="C569" s="7"/>
    </row>
    <row r="570" spans="2:3" x14ac:dyDescent="0.2">
      <c r="B570" s="7"/>
      <c r="C570" s="7"/>
    </row>
    <row r="571" spans="2:3" x14ac:dyDescent="0.2">
      <c r="B571" s="7"/>
      <c r="C571" s="7"/>
    </row>
    <row r="572" spans="2:3" x14ac:dyDescent="0.2">
      <c r="B572" s="7"/>
      <c r="C572" s="7"/>
    </row>
    <row r="573" spans="2:3" x14ac:dyDescent="0.2">
      <c r="B573" s="7"/>
      <c r="C573" s="7"/>
    </row>
    <row r="574" spans="2:3" x14ac:dyDescent="0.2">
      <c r="B574" s="7"/>
      <c r="C574" s="7"/>
    </row>
    <row r="575" spans="2:3" x14ac:dyDescent="0.2">
      <c r="B575" s="7"/>
      <c r="C575" s="7"/>
    </row>
    <row r="576" spans="2:3" x14ac:dyDescent="0.2">
      <c r="B576" s="7"/>
      <c r="C576" s="7"/>
    </row>
    <row r="577" spans="2:3" x14ac:dyDescent="0.2">
      <c r="B577" s="7"/>
      <c r="C577" s="7"/>
    </row>
    <row r="578" spans="2:3" x14ac:dyDescent="0.2">
      <c r="B578" s="7"/>
      <c r="C578" s="7"/>
    </row>
    <row r="579" spans="2:3" x14ac:dyDescent="0.2">
      <c r="B579" s="7"/>
      <c r="C579" s="7"/>
    </row>
    <row r="580" spans="2:3" x14ac:dyDescent="0.2">
      <c r="B580" s="7"/>
      <c r="C580" s="7"/>
    </row>
    <row r="581" spans="2:3" x14ac:dyDescent="0.2">
      <c r="B581" s="7"/>
      <c r="C581" s="7"/>
    </row>
    <row r="582" spans="2:3" x14ac:dyDescent="0.2">
      <c r="B582" s="7"/>
      <c r="C582" s="7"/>
    </row>
    <row r="583" spans="2:3" x14ac:dyDescent="0.2">
      <c r="B583" s="7"/>
      <c r="C583" s="7"/>
    </row>
    <row r="584" spans="2:3" x14ac:dyDescent="0.2">
      <c r="B584" s="7"/>
      <c r="C584" s="7"/>
    </row>
    <row r="585" spans="2:3" x14ac:dyDescent="0.2">
      <c r="B585" s="7"/>
      <c r="C585" s="7"/>
    </row>
    <row r="586" spans="2:3" x14ac:dyDescent="0.2">
      <c r="B586" s="7"/>
      <c r="C586" s="7"/>
    </row>
    <row r="587" spans="2:3" x14ac:dyDescent="0.2">
      <c r="B587" s="7"/>
      <c r="C587" s="7"/>
    </row>
    <row r="588" spans="2:3" x14ac:dyDescent="0.2">
      <c r="B588" s="7"/>
      <c r="C588" s="7"/>
    </row>
    <row r="589" spans="2:3" x14ac:dyDescent="0.2">
      <c r="B589" s="7"/>
      <c r="C589" s="7"/>
    </row>
    <row r="590" spans="2:3" x14ac:dyDescent="0.2">
      <c r="B590" s="7"/>
      <c r="C590" s="7"/>
    </row>
    <row r="591" spans="2:3" x14ac:dyDescent="0.2">
      <c r="B591" s="7"/>
      <c r="C591" s="7"/>
    </row>
    <row r="592" spans="2:3" x14ac:dyDescent="0.2">
      <c r="B592" s="7"/>
      <c r="C592" s="7"/>
    </row>
    <row r="593" spans="2:3" x14ac:dyDescent="0.2">
      <c r="B593" s="7"/>
      <c r="C593" s="7"/>
    </row>
    <row r="594" spans="2:3" x14ac:dyDescent="0.2">
      <c r="B594" s="7"/>
      <c r="C594" s="7"/>
    </row>
    <row r="595" spans="2:3" x14ac:dyDescent="0.2">
      <c r="B595" s="7"/>
      <c r="C595" s="7"/>
    </row>
    <row r="596" spans="2:3" x14ac:dyDescent="0.2">
      <c r="B596" s="7"/>
      <c r="C596" s="7"/>
    </row>
    <row r="597" spans="2:3" x14ac:dyDescent="0.2">
      <c r="B597" s="7"/>
      <c r="C597" s="7"/>
    </row>
    <row r="598" spans="2:3" x14ac:dyDescent="0.2">
      <c r="B598" s="7"/>
      <c r="C598" s="7"/>
    </row>
    <row r="599" spans="2:3" x14ac:dyDescent="0.2">
      <c r="B599" s="7"/>
      <c r="C599" s="7"/>
    </row>
    <row r="600" spans="2:3" x14ac:dyDescent="0.2">
      <c r="B600" s="7"/>
      <c r="C600" s="7"/>
    </row>
    <row r="601" spans="2:3" x14ac:dyDescent="0.2">
      <c r="B601" s="7"/>
      <c r="C601" s="7"/>
    </row>
    <row r="602" spans="2:3" x14ac:dyDescent="0.2">
      <c r="B602" s="7"/>
      <c r="C602" s="7"/>
    </row>
    <row r="603" spans="2:3" x14ac:dyDescent="0.2">
      <c r="B603" s="7"/>
      <c r="C603" s="7"/>
    </row>
    <row r="604" spans="2:3" x14ac:dyDescent="0.2">
      <c r="B604" s="7"/>
      <c r="C604" s="7"/>
    </row>
    <row r="605" spans="2:3" x14ac:dyDescent="0.2">
      <c r="B605" s="7"/>
      <c r="C605" s="7"/>
    </row>
    <row r="606" spans="2:3" x14ac:dyDescent="0.2">
      <c r="B606" s="7"/>
      <c r="C606" s="7"/>
    </row>
    <row r="607" spans="2:3" x14ac:dyDescent="0.2">
      <c r="B607" s="7"/>
      <c r="C607" s="7"/>
    </row>
    <row r="608" spans="2:3" x14ac:dyDescent="0.2">
      <c r="B608" s="7"/>
      <c r="C608" s="7"/>
    </row>
    <row r="609" spans="2:3" x14ac:dyDescent="0.2">
      <c r="B609" s="7"/>
      <c r="C609" s="7"/>
    </row>
    <row r="610" spans="2:3" x14ac:dyDescent="0.2">
      <c r="B610" s="7"/>
      <c r="C610" s="7"/>
    </row>
    <row r="611" spans="2:3" x14ac:dyDescent="0.2">
      <c r="B611" s="7"/>
      <c r="C611" s="7"/>
    </row>
    <row r="612" spans="2:3" x14ac:dyDescent="0.2">
      <c r="B612" s="7"/>
      <c r="C612" s="7"/>
    </row>
    <row r="613" spans="2:3" x14ac:dyDescent="0.2">
      <c r="B613" s="7"/>
      <c r="C613" s="7"/>
    </row>
    <row r="614" spans="2:3" x14ac:dyDescent="0.2">
      <c r="B614" s="7"/>
      <c r="C614" s="7"/>
    </row>
    <row r="615" spans="2:3" x14ac:dyDescent="0.2">
      <c r="B615" s="7"/>
      <c r="C615" s="7"/>
    </row>
    <row r="616" spans="2:3" x14ac:dyDescent="0.2">
      <c r="B616" s="7"/>
      <c r="C616" s="7"/>
    </row>
    <row r="617" spans="2:3" x14ac:dyDescent="0.2">
      <c r="B617" s="7"/>
      <c r="C617" s="7"/>
    </row>
    <row r="618" spans="2:3" x14ac:dyDescent="0.2">
      <c r="B618" s="7"/>
      <c r="C618" s="7"/>
    </row>
    <row r="619" spans="2:3" x14ac:dyDescent="0.2">
      <c r="B619" s="7"/>
      <c r="C619" s="7"/>
    </row>
    <row r="620" spans="2:3" x14ac:dyDescent="0.2">
      <c r="B620" s="7"/>
      <c r="C620" s="7"/>
    </row>
    <row r="621" spans="2:3" x14ac:dyDescent="0.2">
      <c r="B621" s="7"/>
      <c r="C621" s="7"/>
    </row>
    <row r="622" spans="2:3" x14ac:dyDescent="0.2">
      <c r="B622" s="7"/>
      <c r="C622" s="7"/>
    </row>
    <row r="623" spans="2:3" x14ac:dyDescent="0.2">
      <c r="B623" s="7"/>
      <c r="C623" s="7"/>
    </row>
    <row r="624" spans="2:3" x14ac:dyDescent="0.2">
      <c r="B624" s="7"/>
      <c r="C624" s="7"/>
    </row>
    <row r="625" spans="2:3" x14ac:dyDescent="0.2">
      <c r="B625" s="7"/>
      <c r="C625" s="7"/>
    </row>
    <row r="626" spans="2:3" x14ac:dyDescent="0.2">
      <c r="B626" s="7"/>
      <c r="C626" s="7"/>
    </row>
    <row r="627" spans="2:3" x14ac:dyDescent="0.2">
      <c r="B627" s="7"/>
      <c r="C627" s="7"/>
    </row>
    <row r="628" spans="2:3" x14ac:dyDescent="0.2">
      <c r="B628" s="7"/>
      <c r="C628" s="7"/>
    </row>
    <row r="629" spans="2:3" x14ac:dyDescent="0.2">
      <c r="B629" s="7"/>
      <c r="C629" s="7"/>
    </row>
    <row r="630" spans="2:3" x14ac:dyDescent="0.2">
      <c r="B630" s="7"/>
      <c r="C630" s="7"/>
    </row>
    <row r="631" spans="2:3" x14ac:dyDescent="0.2">
      <c r="B631" s="7"/>
      <c r="C631" s="7"/>
    </row>
    <row r="632" spans="2:3" x14ac:dyDescent="0.2">
      <c r="B632" s="7"/>
      <c r="C632" s="7"/>
    </row>
    <row r="633" spans="2:3" x14ac:dyDescent="0.2">
      <c r="B633" s="7"/>
      <c r="C633" s="7"/>
    </row>
    <row r="634" spans="2:3" x14ac:dyDescent="0.2">
      <c r="B634" s="7"/>
      <c r="C634" s="7"/>
    </row>
    <row r="635" spans="2:3" x14ac:dyDescent="0.2">
      <c r="B635" s="7"/>
      <c r="C635" s="7"/>
    </row>
    <row r="636" spans="2:3" x14ac:dyDescent="0.2">
      <c r="B636" s="7"/>
      <c r="C636" s="7"/>
    </row>
    <row r="637" spans="2:3" x14ac:dyDescent="0.2">
      <c r="B637" s="7"/>
      <c r="C637" s="7"/>
    </row>
    <row r="638" spans="2:3" x14ac:dyDescent="0.2">
      <c r="B638" s="7"/>
      <c r="C638" s="7"/>
    </row>
    <row r="639" spans="2:3" x14ac:dyDescent="0.2">
      <c r="B639" s="7"/>
      <c r="C639" s="7"/>
    </row>
    <row r="640" spans="2:3" x14ac:dyDescent="0.2">
      <c r="B640" s="7"/>
      <c r="C640" s="7"/>
    </row>
    <row r="641" spans="2:3" x14ac:dyDescent="0.2">
      <c r="B641" s="7"/>
      <c r="C641" s="7"/>
    </row>
    <row r="642" spans="2:3" x14ac:dyDescent="0.2">
      <c r="B642" s="7"/>
      <c r="C642" s="7"/>
    </row>
    <row r="643" spans="2:3" x14ac:dyDescent="0.2">
      <c r="B643" s="7"/>
      <c r="C643" s="7"/>
    </row>
    <row r="644" spans="2:3" x14ac:dyDescent="0.2">
      <c r="B644" s="7"/>
      <c r="C644" s="7"/>
    </row>
    <row r="645" spans="2:3" x14ac:dyDescent="0.2">
      <c r="B645" s="7"/>
      <c r="C645" s="7"/>
    </row>
    <row r="646" spans="2:3" x14ac:dyDescent="0.2">
      <c r="B646" s="7"/>
      <c r="C646" s="7"/>
    </row>
    <row r="647" spans="2:3" x14ac:dyDescent="0.2">
      <c r="B647" s="7"/>
      <c r="C647" s="7"/>
    </row>
    <row r="648" spans="2:3" x14ac:dyDescent="0.2">
      <c r="B648" s="7"/>
      <c r="C648" s="7"/>
    </row>
    <row r="649" spans="2:3" x14ac:dyDescent="0.2">
      <c r="B649" s="7"/>
      <c r="C649" s="7"/>
    </row>
    <row r="650" spans="2:3" x14ac:dyDescent="0.2">
      <c r="B650" s="7"/>
      <c r="C650" s="7"/>
    </row>
    <row r="651" spans="2:3" x14ac:dyDescent="0.2">
      <c r="B651" s="7"/>
      <c r="C651" s="7"/>
    </row>
    <row r="652" spans="2:3" x14ac:dyDescent="0.2">
      <c r="B652" s="7"/>
      <c r="C652" s="7"/>
    </row>
    <row r="653" spans="2:3" x14ac:dyDescent="0.2">
      <c r="B653" s="7"/>
      <c r="C653" s="7"/>
    </row>
    <row r="654" spans="2:3" x14ac:dyDescent="0.2">
      <c r="B654" s="7"/>
      <c r="C654" s="7"/>
    </row>
    <row r="655" spans="2:3" x14ac:dyDescent="0.2">
      <c r="B655" s="7"/>
      <c r="C655" s="7"/>
    </row>
    <row r="656" spans="2:3" x14ac:dyDescent="0.2">
      <c r="B656" s="7"/>
      <c r="C656" s="7"/>
    </row>
    <row r="657" spans="2:3" x14ac:dyDescent="0.2">
      <c r="B657" s="7"/>
      <c r="C657" s="7"/>
    </row>
    <row r="658" spans="2:3" x14ac:dyDescent="0.2">
      <c r="B658" s="7"/>
      <c r="C658" s="7"/>
    </row>
    <row r="659" spans="2:3" x14ac:dyDescent="0.2">
      <c r="B659" s="7"/>
      <c r="C659" s="7"/>
    </row>
    <row r="660" spans="2:3" x14ac:dyDescent="0.2">
      <c r="B660" s="7"/>
      <c r="C660" s="7"/>
    </row>
    <row r="661" spans="2:3" x14ac:dyDescent="0.2">
      <c r="B661" s="7"/>
      <c r="C661" s="7"/>
    </row>
    <row r="662" spans="2:3" x14ac:dyDescent="0.2">
      <c r="B662" s="7"/>
      <c r="C662" s="7"/>
    </row>
    <row r="663" spans="2:3" x14ac:dyDescent="0.2">
      <c r="B663" s="7"/>
      <c r="C663" s="7"/>
    </row>
    <row r="664" spans="2:3" x14ac:dyDescent="0.2">
      <c r="B664" s="7"/>
      <c r="C664" s="7"/>
    </row>
    <row r="665" spans="2:3" x14ac:dyDescent="0.2">
      <c r="B665" s="7"/>
      <c r="C665" s="7"/>
    </row>
    <row r="666" spans="2:3" x14ac:dyDescent="0.2">
      <c r="B666" s="7"/>
      <c r="C666" s="7"/>
    </row>
    <row r="667" spans="2:3" x14ac:dyDescent="0.2">
      <c r="B667" s="7"/>
      <c r="C667" s="7"/>
    </row>
    <row r="668" spans="2:3" x14ac:dyDescent="0.2">
      <c r="B668" s="7"/>
      <c r="C668" s="7"/>
    </row>
    <row r="669" spans="2:3" x14ac:dyDescent="0.2">
      <c r="B669" s="7"/>
      <c r="C669" s="7"/>
    </row>
    <row r="670" spans="2:3" x14ac:dyDescent="0.2">
      <c r="B670" s="7"/>
      <c r="C670" s="7"/>
    </row>
    <row r="671" spans="2:3" x14ac:dyDescent="0.2">
      <c r="B671" s="7"/>
      <c r="C671" s="7"/>
    </row>
    <row r="672" spans="2:3" x14ac:dyDescent="0.2">
      <c r="B672" s="7"/>
      <c r="C672" s="7"/>
    </row>
    <row r="673" spans="2:3" x14ac:dyDescent="0.2">
      <c r="B673" s="7"/>
      <c r="C673" s="7"/>
    </row>
    <row r="674" spans="2:3" x14ac:dyDescent="0.2">
      <c r="B674" s="7"/>
      <c r="C674" s="7"/>
    </row>
    <row r="675" spans="2:3" x14ac:dyDescent="0.2">
      <c r="B675" s="7"/>
      <c r="C675" s="7"/>
    </row>
    <row r="676" spans="2:3" x14ac:dyDescent="0.2">
      <c r="B676" s="7"/>
      <c r="C676" s="7"/>
    </row>
    <row r="677" spans="2:3" x14ac:dyDescent="0.2">
      <c r="B677" s="7"/>
      <c r="C677" s="7"/>
    </row>
    <row r="678" spans="2:3" x14ac:dyDescent="0.2">
      <c r="B678" s="7"/>
      <c r="C678" s="7"/>
    </row>
    <row r="679" spans="2:3" x14ac:dyDescent="0.2">
      <c r="B679" s="7"/>
      <c r="C679" s="7"/>
    </row>
    <row r="680" spans="2:3" x14ac:dyDescent="0.2">
      <c r="B680" s="7"/>
      <c r="C680" s="7"/>
    </row>
    <row r="681" spans="2:3" x14ac:dyDescent="0.2">
      <c r="B681" s="7"/>
      <c r="C681" s="7"/>
    </row>
    <row r="682" spans="2:3" x14ac:dyDescent="0.2">
      <c r="B682" s="7"/>
      <c r="C682" s="7"/>
    </row>
    <row r="683" spans="2:3" x14ac:dyDescent="0.2">
      <c r="B683" s="7"/>
      <c r="C683" s="7"/>
    </row>
    <row r="684" spans="2:3" x14ac:dyDescent="0.2">
      <c r="B684" s="7"/>
      <c r="C684" s="7"/>
    </row>
    <row r="685" spans="2:3" x14ac:dyDescent="0.2">
      <c r="B685" s="7"/>
      <c r="C685" s="7"/>
    </row>
    <row r="686" spans="2:3" x14ac:dyDescent="0.2">
      <c r="B686" s="7"/>
      <c r="C686" s="7"/>
    </row>
    <row r="687" spans="2:3" x14ac:dyDescent="0.2">
      <c r="B687" s="7"/>
      <c r="C687" s="7"/>
    </row>
    <row r="688" spans="2:3" x14ac:dyDescent="0.2">
      <c r="B688" s="7"/>
      <c r="C688" s="7"/>
    </row>
    <row r="689" spans="2:3" x14ac:dyDescent="0.2">
      <c r="B689" s="7"/>
      <c r="C689" s="7"/>
    </row>
    <row r="690" spans="2:3" x14ac:dyDescent="0.2">
      <c r="B690" s="7"/>
      <c r="C690" s="7"/>
    </row>
    <row r="691" spans="2:3" x14ac:dyDescent="0.2">
      <c r="B691" s="7"/>
      <c r="C691" s="7"/>
    </row>
    <row r="692" spans="2:3" x14ac:dyDescent="0.2">
      <c r="B692" s="7"/>
      <c r="C692" s="7"/>
    </row>
    <row r="693" spans="2:3" x14ac:dyDescent="0.2">
      <c r="B693" s="7"/>
      <c r="C693" s="7"/>
    </row>
    <row r="694" spans="2:3" x14ac:dyDescent="0.2">
      <c r="B694" s="7"/>
      <c r="C694" s="7"/>
    </row>
    <row r="695" spans="2:3" x14ac:dyDescent="0.2">
      <c r="B695" s="7"/>
      <c r="C695" s="7"/>
    </row>
    <row r="696" spans="2:3" x14ac:dyDescent="0.2">
      <c r="B696" s="7"/>
      <c r="C696" s="7"/>
    </row>
    <row r="697" spans="2:3" x14ac:dyDescent="0.2">
      <c r="B697" s="7"/>
      <c r="C697" s="7"/>
    </row>
    <row r="698" spans="2:3" x14ac:dyDescent="0.2">
      <c r="B698" s="7"/>
      <c r="C698" s="7"/>
    </row>
    <row r="699" spans="2:3" x14ac:dyDescent="0.2">
      <c r="B699" s="7"/>
      <c r="C699" s="7"/>
    </row>
    <row r="700" spans="2:3" x14ac:dyDescent="0.2">
      <c r="B700" s="7"/>
      <c r="C700" s="7"/>
    </row>
    <row r="701" spans="2:3" x14ac:dyDescent="0.2">
      <c r="B701" s="7"/>
      <c r="C701" s="7"/>
    </row>
    <row r="702" spans="2:3" x14ac:dyDescent="0.2">
      <c r="B702" s="7"/>
      <c r="C702" s="7"/>
    </row>
    <row r="703" spans="2:3" x14ac:dyDescent="0.2">
      <c r="B703" s="7"/>
      <c r="C703" s="7"/>
    </row>
    <row r="704" spans="2:3" x14ac:dyDescent="0.2">
      <c r="B704" s="7"/>
      <c r="C704" s="7"/>
    </row>
    <row r="705" spans="2:3" x14ac:dyDescent="0.2">
      <c r="B705" s="7"/>
      <c r="C705" s="7"/>
    </row>
    <row r="706" spans="2:3" x14ac:dyDescent="0.2">
      <c r="B706" s="7"/>
      <c r="C706" s="7"/>
    </row>
    <row r="707" spans="2:3" x14ac:dyDescent="0.2">
      <c r="B707" s="7"/>
      <c r="C707" s="7"/>
    </row>
    <row r="708" spans="2:3" x14ac:dyDescent="0.2">
      <c r="B708" s="7"/>
      <c r="C708" s="7"/>
    </row>
    <row r="709" spans="2:3" x14ac:dyDescent="0.2">
      <c r="B709" s="7"/>
      <c r="C709" s="7"/>
    </row>
    <row r="710" spans="2:3" x14ac:dyDescent="0.2">
      <c r="B710" s="7"/>
      <c r="C710" s="7"/>
    </row>
    <row r="711" spans="2:3" x14ac:dyDescent="0.2">
      <c r="B711" s="7"/>
      <c r="C711" s="7"/>
    </row>
    <row r="712" spans="2:3" x14ac:dyDescent="0.2">
      <c r="B712" s="7"/>
      <c r="C712" s="7"/>
    </row>
    <row r="713" spans="2:3" x14ac:dyDescent="0.2">
      <c r="B713" s="7"/>
      <c r="C713" s="7"/>
    </row>
    <row r="714" spans="2:3" x14ac:dyDescent="0.2">
      <c r="B714" s="7"/>
      <c r="C714" s="7"/>
    </row>
    <row r="715" spans="2:3" x14ac:dyDescent="0.2">
      <c r="B715" s="7"/>
      <c r="C715" s="7"/>
    </row>
    <row r="716" spans="2:3" x14ac:dyDescent="0.2">
      <c r="B716" s="7"/>
      <c r="C716" s="7"/>
    </row>
    <row r="717" spans="2:3" x14ac:dyDescent="0.2">
      <c r="B717" s="7"/>
      <c r="C717" s="7"/>
    </row>
    <row r="718" spans="2:3" x14ac:dyDescent="0.2">
      <c r="B718" s="7"/>
      <c r="C718" s="7"/>
    </row>
    <row r="719" spans="2:3" x14ac:dyDescent="0.2">
      <c r="B719" s="7"/>
      <c r="C719" s="7"/>
    </row>
    <row r="720" spans="2:3" x14ac:dyDescent="0.2">
      <c r="B720" s="7"/>
      <c r="C720" s="7"/>
    </row>
    <row r="721" spans="2:3" x14ac:dyDescent="0.2">
      <c r="B721" s="7"/>
      <c r="C721" s="7"/>
    </row>
    <row r="722" spans="2:3" x14ac:dyDescent="0.2">
      <c r="B722" s="7"/>
      <c r="C722" s="7"/>
    </row>
    <row r="723" spans="2:3" x14ac:dyDescent="0.2">
      <c r="B723" s="7"/>
      <c r="C723" s="7"/>
    </row>
    <row r="724" spans="2:3" x14ac:dyDescent="0.2">
      <c r="B724" s="7"/>
      <c r="C724" s="7"/>
    </row>
    <row r="725" spans="2:3" x14ac:dyDescent="0.2">
      <c r="B725" s="7"/>
      <c r="C725" s="7"/>
    </row>
    <row r="726" spans="2:3" x14ac:dyDescent="0.2">
      <c r="B726" s="7"/>
      <c r="C726" s="7"/>
    </row>
    <row r="727" spans="2:3" x14ac:dyDescent="0.2">
      <c r="B727" s="7"/>
      <c r="C727" s="7"/>
    </row>
    <row r="728" spans="2:3" x14ac:dyDescent="0.2">
      <c r="B728" s="7"/>
      <c r="C728" s="7"/>
    </row>
    <row r="729" spans="2:3" x14ac:dyDescent="0.2">
      <c r="B729" s="7"/>
      <c r="C729" s="7"/>
    </row>
    <row r="730" spans="2:3" x14ac:dyDescent="0.2">
      <c r="B730" s="7"/>
      <c r="C730" s="7"/>
    </row>
    <row r="731" spans="2:3" x14ac:dyDescent="0.2">
      <c r="B731" s="7"/>
      <c r="C731" s="7"/>
    </row>
    <row r="732" spans="2:3" x14ac:dyDescent="0.2">
      <c r="B732" s="7"/>
      <c r="C732" s="7"/>
    </row>
    <row r="733" spans="2:3" x14ac:dyDescent="0.2">
      <c r="B733" s="7"/>
      <c r="C733" s="7"/>
    </row>
    <row r="734" spans="2:3" x14ac:dyDescent="0.2">
      <c r="B734" s="7"/>
      <c r="C734" s="7"/>
    </row>
    <row r="735" spans="2:3" x14ac:dyDescent="0.2">
      <c r="B735" s="7"/>
      <c r="C735" s="7"/>
    </row>
    <row r="736" spans="2:3" x14ac:dyDescent="0.2">
      <c r="B736" s="7"/>
      <c r="C736" s="7"/>
    </row>
    <row r="737" spans="2:3" x14ac:dyDescent="0.2">
      <c r="B737" s="7"/>
      <c r="C737" s="7"/>
    </row>
    <row r="738" spans="2:3" x14ac:dyDescent="0.2">
      <c r="B738" s="7"/>
      <c r="C738" s="7"/>
    </row>
    <row r="739" spans="2:3" x14ac:dyDescent="0.2">
      <c r="B739" s="7"/>
      <c r="C739" s="7"/>
    </row>
    <row r="740" spans="2:3" x14ac:dyDescent="0.2">
      <c r="B740" s="7"/>
      <c r="C740" s="7"/>
    </row>
    <row r="741" spans="2:3" x14ac:dyDescent="0.2">
      <c r="B741" s="7"/>
      <c r="C741" s="7"/>
    </row>
    <row r="742" spans="2:3" x14ac:dyDescent="0.2">
      <c r="B742" s="7"/>
      <c r="C742" s="7"/>
    </row>
    <row r="743" spans="2:3" x14ac:dyDescent="0.2">
      <c r="B743" s="7"/>
      <c r="C743" s="7"/>
    </row>
    <row r="744" spans="2:3" x14ac:dyDescent="0.2">
      <c r="B744" s="7"/>
      <c r="C744" s="7"/>
    </row>
    <row r="745" spans="2:3" x14ac:dyDescent="0.2">
      <c r="B745" s="7"/>
      <c r="C745" s="7"/>
    </row>
    <row r="746" spans="2:3" x14ac:dyDescent="0.2">
      <c r="B746" s="7"/>
      <c r="C746" s="7"/>
    </row>
    <row r="747" spans="2:3" x14ac:dyDescent="0.2">
      <c r="B747" s="7"/>
      <c r="C747" s="7"/>
    </row>
    <row r="748" spans="2:3" x14ac:dyDescent="0.2">
      <c r="B748" s="7"/>
      <c r="C748" s="7"/>
    </row>
    <row r="749" spans="2:3" x14ac:dyDescent="0.2">
      <c r="B749" s="7"/>
      <c r="C749" s="7"/>
    </row>
    <row r="750" spans="2:3" x14ac:dyDescent="0.2">
      <c r="B750" s="7"/>
      <c r="C750" s="7"/>
    </row>
    <row r="751" spans="2:3" x14ac:dyDescent="0.2">
      <c r="B751" s="7"/>
      <c r="C751" s="7"/>
    </row>
    <row r="752" spans="2:3" x14ac:dyDescent="0.2">
      <c r="B752" s="7"/>
      <c r="C752" s="7"/>
    </row>
    <row r="753" spans="2:3" x14ac:dyDescent="0.2">
      <c r="B753" s="7"/>
      <c r="C753" s="7"/>
    </row>
    <row r="754" spans="2:3" x14ac:dyDescent="0.2">
      <c r="B754" s="7"/>
      <c r="C754" s="7"/>
    </row>
    <row r="755" spans="2:3" x14ac:dyDescent="0.2">
      <c r="B755" s="7"/>
      <c r="C755" s="7"/>
    </row>
    <row r="756" spans="2:3" x14ac:dyDescent="0.2">
      <c r="B756" s="7"/>
      <c r="C756" s="7"/>
    </row>
    <row r="757" spans="2:3" x14ac:dyDescent="0.2">
      <c r="B757" s="7"/>
      <c r="C757" s="7"/>
    </row>
    <row r="758" spans="2:3" x14ac:dyDescent="0.2">
      <c r="B758" s="7"/>
      <c r="C758" s="7"/>
    </row>
    <row r="759" spans="2:3" x14ac:dyDescent="0.2">
      <c r="B759" s="7"/>
      <c r="C759" s="7"/>
    </row>
    <row r="760" spans="2:3" x14ac:dyDescent="0.2">
      <c r="B760" s="7"/>
      <c r="C760" s="7"/>
    </row>
    <row r="761" spans="2:3" x14ac:dyDescent="0.2">
      <c r="B761" s="7"/>
      <c r="C761" s="7"/>
    </row>
    <row r="762" spans="2:3" x14ac:dyDescent="0.2">
      <c r="B762" s="7"/>
      <c r="C762" s="7"/>
    </row>
    <row r="763" spans="2:3" x14ac:dyDescent="0.2">
      <c r="B763" s="7"/>
      <c r="C763" s="7"/>
    </row>
    <row r="764" spans="2:3" x14ac:dyDescent="0.2">
      <c r="B764" s="7"/>
      <c r="C764" s="7"/>
    </row>
    <row r="765" spans="2:3" x14ac:dyDescent="0.2">
      <c r="B765" s="7"/>
      <c r="C765" s="7"/>
    </row>
    <row r="766" spans="2:3" x14ac:dyDescent="0.2">
      <c r="B766" s="7"/>
      <c r="C766" s="7"/>
    </row>
    <row r="767" spans="2:3" x14ac:dyDescent="0.2">
      <c r="B767" s="7"/>
      <c r="C767" s="7"/>
    </row>
    <row r="768" spans="2:3" x14ac:dyDescent="0.2">
      <c r="B768" s="7"/>
      <c r="C768" s="7"/>
    </row>
    <row r="769" spans="2:3" x14ac:dyDescent="0.2">
      <c r="B769" s="7"/>
      <c r="C769" s="7"/>
    </row>
    <row r="770" spans="2:3" x14ac:dyDescent="0.2">
      <c r="B770" s="7"/>
      <c r="C770" s="7"/>
    </row>
    <row r="771" spans="2:3" x14ac:dyDescent="0.2">
      <c r="B771" s="7"/>
      <c r="C771" s="7"/>
    </row>
    <row r="772" spans="2:3" x14ac:dyDescent="0.2">
      <c r="B772" s="7"/>
      <c r="C772" s="7"/>
    </row>
    <row r="773" spans="2:3" x14ac:dyDescent="0.2">
      <c r="B773" s="7"/>
      <c r="C773" s="7"/>
    </row>
    <row r="774" spans="2:3" x14ac:dyDescent="0.2">
      <c r="B774" s="7"/>
      <c r="C774" s="7"/>
    </row>
    <row r="775" spans="2:3" x14ac:dyDescent="0.2">
      <c r="B775" s="7"/>
      <c r="C775" s="7"/>
    </row>
    <row r="776" spans="2:3" x14ac:dyDescent="0.2">
      <c r="B776" s="7"/>
      <c r="C776" s="7"/>
    </row>
    <row r="777" spans="2:3" x14ac:dyDescent="0.2">
      <c r="B777" s="7"/>
      <c r="C777" s="7"/>
    </row>
    <row r="778" spans="2:3" x14ac:dyDescent="0.2">
      <c r="B778" s="7"/>
      <c r="C778" s="7"/>
    </row>
    <row r="779" spans="2:3" x14ac:dyDescent="0.2">
      <c r="B779" s="7"/>
      <c r="C779" s="7"/>
    </row>
    <row r="780" spans="2:3" x14ac:dyDescent="0.2">
      <c r="B780" s="7"/>
      <c r="C780" s="7"/>
    </row>
    <row r="781" spans="2:3" x14ac:dyDescent="0.2">
      <c r="B781" s="7"/>
      <c r="C781" s="7"/>
    </row>
    <row r="782" spans="2:3" x14ac:dyDescent="0.2">
      <c r="B782" s="7"/>
      <c r="C782" s="7"/>
    </row>
    <row r="783" spans="2:3" x14ac:dyDescent="0.2">
      <c r="B783" s="7"/>
      <c r="C783" s="7"/>
    </row>
    <row r="784" spans="2:3" x14ac:dyDescent="0.2">
      <c r="B784" s="7"/>
      <c r="C784" s="7"/>
    </row>
    <row r="785" spans="2:3" x14ac:dyDescent="0.2">
      <c r="B785" s="7"/>
      <c r="C785" s="7"/>
    </row>
    <row r="786" spans="2:3" x14ac:dyDescent="0.2">
      <c r="B786" s="7"/>
      <c r="C786" s="7"/>
    </row>
    <row r="787" spans="2:3" x14ac:dyDescent="0.2">
      <c r="B787" s="7"/>
      <c r="C787" s="7"/>
    </row>
    <row r="788" spans="2:3" x14ac:dyDescent="0.2">
      <c r="B788" s="7"/>
      <c r="C788" s="7"/>
    </row>
    <row r="789" spans="2:3" x14ac:dyDescent="0.2">
      <c r="B789" s="7"/>
      <c r="C789" s="7"/>
    </row>
    <row r="790" spans="2:3" x14ac:dyDescent="0.2">
      <c r="B790" s="7"/>
      <c r="C790" s="7"/>
    </row>
    <row r="791" spans="2:3" x14ac:dyDescent="0.2">
      <c r="B791" s="7"/>
      <c r="C791" s="7"/>
    </row>
    <row r="792" spans="2:3" x14ac:dyDescent="0.2">
      <c r="B792" s="7"/>
      <c r="C792" s="7"/>
    </row>
    <row r="793" spans="2:3" x14ac:dyDescent="0.2">
      <c r="B793" s="7"/>
      <c r="C793" s="7"/>
    </row>
    <row r="794" spans="2:3" x14ac:dyDescent="0.2">
      <c r="B794" s="7"/>
      <c r="C794" s="7"/>
    </row>
    <row r="795" spans="2:3" x14ac:dyDescent="0.2">
      <c r="B795" s="7"/>
      <c r="C795" s="7"/>
    </row>
    <row r="796" spans="2:3" x14ac:dyDescent="0.2">
      <c r="B796" s="7"/>
      <c r="C796" s="7"/>
    </row>
    <row r="797" spans="2:3" x14ac:dyDescent="0.2">
      <c r="B797" s="7"/>
      <c r="C797" s="7"/>
    </row>
    <row r="798" spans="2:3" x14ac:dyDescent="0.2">
      <c r="B798" s="7"/>
      <c r="C798" s="7"/>
    </row>
    <row r="799" spans="2:3" x14ac:dyDescent="0.2">
      <c r="B799" s="7"/>
      <c r="C799" s="7"/>
    </row>
    <row r="800" spans="2:3" x14ac:dyDescent="0.2">
      <c r="B800" s="7"/>
      <c r="C800" s="7"/>
    </row>
    <row r="801" spans="2:3" x14ac:dyDescent="0.2">
      <c r="B801" s="7"/>
      <c r="C801" s="7"/>
    </row>
    <row r="802" spans="2:3" x14ac:dyDescent="0.2">
      <c r="B802" s="7"/>
      <c r="C802" s="7"/>
    </row>
    <row r="803" spans="2:3" x14ac:dyDescent="0.2">
      <c r="B803" s="7"/>
      <c r="C803" s="7"/>
    </row>
    <row r="804" spans="2:3" x14ac:dyDescent="0.2">
      <c r="B804" s="7"/>
      <c r="C804" s="7"/>
    </row>
    <row r="805" spans="2:3" x14ac:dyDescent="0.2">
      <c r="B805" s="7"/>
      <c r="C805" s="7"/>
    </row>
    <row r="806" spans="2:3" x14ac:dyDescent="0.2">
      <c r="B806" s="7"/>
      <c r="C806" s="7"/>
    </row>
    <row r="807" spans="2:3" x14ac:dyDescent="0.2">
      <c r="B807" s="7"/>
      <c r="C807" s="7"/>
    </row>
    <row r="808" spans="2:3" x14ac:dyDescent="0.2">
      <c r="B808" s="7"/>
      <c r="C808" s="7"/>
    </row>
    <row r="809" spans="2:3" x14ac:dyDescent="0.2">
      <c r="B809" s="7"/>
      <c r="C809" s="7"/>
    </row>
    <row r="810" spans="2:3" x14ac:dyDescent="0.2">
      <c r="B810" s="7"/>
      <c r="C810" s="7"/>
    </row>
    <row r="811" spans="2:3" x14ac:dyDescent="0.2">
      <c r="B811" s="7"/>
      <c r="C811" s="7"/>
    </row>
    <row r="812" spans="2:3" x14ac:dyDescent="0.2">
      <c r="B812" s="7"/>
      <c r="C812" s="7"/>
    </row>
    <row r="813" spans="2:3" x14ac:dyDescent="0.2">
      <c r="B813" s="7"/>
      <c r="C813" s="7"/>
    </row>
    <row r="814" spans="2:3" x14ac:dyDescent="0.2">
      <c r="B814" s="7"/>
      <c r="C814" s="7"/>
    </row>
    <row r="815" spans="2:3" x14ac:dyDescent="0.2">
      <c r="B815" s="7"/>
      <c r="C815" s="7"/>
    </row>
    <row r="816" spans="2:3" x14ac:dyDescent="0.2">
      <c r="B816" s="7"/>
      <c r="C816" s="7"/>
    </row>
    <row r="817" spans="2:3" x14ac:dyDescent="0.2">
      <c r="B817" s="7"/>
      <c r="C817" s="7"/>
    </row>
    <row r="818" spans="2:3" x14ac:dyDescent="0.2">
      <c r="B818" s="7"/>
      <c r="C818" s="7"/>
    </row>
    <row r="819" spans="2:3" x14ac:dyDescent="0.2">
      <c r="B819" s="7"/>
      <c r="C819" s="7"/>
    </row>
    <row r="820" spans="2:3" x14ac:dyDescent="0.2">
      <c r="B820" s="7"/>
      <c r="C820" s="7"/>
    </row>
    <row r="821" spans="2:3" x14ac:dyDescent="0.2">
      <c r="B821" s="7"/>
      <c r="C821" s="7"/>
    </row>
    <row r="822" spans="2:3" x14ac:dyDescent="0.2">
      <c r="B822" s="7"/>
      <c r="C822" s="7"/>
    </row>
    <row r="823" spans="2:3" x14ac:dyDescent="0.2">
      <c r="B823" s="7"/>
      <c r="C823" s="7"/>
    </row>
    <row r="824" spans="2:3" x14ac:dyDescent="0.2">
      <c r="B824" s="7"/>
      <c r="C824" s="7"/>
    </row>
    <row r="825" spans="2:3" x14ac:dyDescent="0.2">
      <c r="B825" s="7"/>
      <c r="C825" s="7"/>
    </row>
    <row r="826" spans="2:3" x14ac:dyDescent="0.2">
      <c r="B826" s="7"/>
      <c r="C826" s="7"/>
    </row>
    <row r="827" spans="2:3" x14ac:dyDescent="0.2">
      <c r="B827" s="7"/>
      <c r="C827" s="7"/>
    </row>
    <row r="828" spans="2:3" x14ac:dyDescent="0.2">
      <c r="B828" s="7"/>
      <c r="C828" s="7"/>
    </row>
    <row r="829" spans="2:3" x14ac:dyDescent="0.2">
      <c r="B829" s="7"/>
      <c r="C829" s="7"/>
    </row>
    <row r="830" spans="2:3" x14ac:dyDescent="0.2">
      <c r="B830" s="7"/>
      <c r="C830" s="7"/>
    </row>
    <row r="831" spans="2:3" x14ac:dyDescent="0.2">
      <c r="B831" s="7"/>
      <c r="C831" s="7"/>
    </row>
    <row r="832" spans="2:3" x14ac:dyDescent="0.2">
      <c r="B832" s="7"/>
      <c r="C832" s="7"/>
    </row>
    <row r="833" spans="2:3" x14ac:dyDescent="0.2">
      <c r="B833" s="7"/>
      <c r="C833" s="7"/>
    </row>
    <row r="834" spans="2:3" x14ac:dyDescent="0.2">
      <c r="B834" s="7"/>
      <c r="C834" s="7"/>
    </row>
    <row r="835" spans="2:3" x14ac:dyDescent="0.2">
      <c r="B835" s="7"/>
      <c r="C835" s="7"/>
    </row>
    <row r="836" spans="2:3" x14ac:dyDescent="0.2">
      <c r="B836" s="7"/>
      <c r="C836" s="7"/>
    </row>
    <row r="837" spans="2:3" x14ac:dyDescent="0.2">
      <c r="B837" s="7"/>
      <c r="C837" s="7"/>
    </row>
    <row r="838" spans="2:3" x14ac:dyDescent="0.2">
      <c r="B838" s="7"/>
      <c r="C838" s="7"/>
    </row>
    <row r="839" spans="2:3" x14ac:dyDescent="0.2">
      <c r="B839" s="7"/>
      <c r="C839" s="7"/>
    </row>
    <row r="840" spans="2:3" x14ac:dyDescent="0.2">
      <c r="B840" s="7"/>
      <c r="C840" s="7"/>
    </row>
    <row r="841" spans="2:3" x14ac:dyDescent="0.2">
      <c r="B841" s="7"/>
      <c r="C841" s="7"/>
    </row>
    <row r="842" spans="2:3" x14ac:dyDescent="0.2">
      <c r="B842" s="7"/>
      <c r="C842" s="7"/>
    </row>
    <row r="843" spans="2:3" x14ac:dyDescent="0.2">
      <c r="B843" s="7"/>
      <c r="C843" s="7"/>
    </row>
    <row r="844" spans="2:3" x14ac:dyDescent="0.2">
      <c r="B844" s="7"/>
      <c r="C844" s="7"/>
    </row>
    <row r="845" spans="2:3" x14ac:dyDescent="0.2">
      <c r="B845" s="7"/>
      <c r="C845" s="7"/>
    </row>
    <row r="846" spans="2:3" x14ac:dyDescent="0.2">
      <c r="B846" s="7"/>
      <c r="C846" s="7"/>
    </row>
    <row r="847" spans="2:3" x14ac:dyDescent="0.2">
      <c r="B847" s="7"/>
      <c r="C847" s="7"/>
    </row>
    <row r="848" spans="2:3" x14ac:dyDescent="0.2">
      <c r="B848" s="7"/>
      <c r="C848" s="7"/>
    </row>
    <row r="849" spans="2:3" x14ac:dyDescent="0.2">
      <c r="B849" s="7"/>
      <c r="C849" s="7"/>
    </row>
    <row r="850" spans="2:3" x14ac:dyDescent="0.2">
      <c r="B850" s="7"/>
      <c r="C850" s="7"/>
    </row>
    <row r="851" spans="2:3" x14ac:dyDescent="0.2">
      <c r="B851" s="7"/>
      <c r="C851" s="7"/>
    </row>
    <row r="852" spans="2:3" x14ac:dyDescent="0.2">
      <c r="B852" s="7"/>
      <c r="C852" s="7"/>
    </row>
    <row r="853" spans="2:3" x14ac:dyDescent="0.2">
      <c r="B853" s="7"/>
      <c r="C853" s="7"/>
    </row>
    <row r="854" spans="2:3" x14ac:dyDescent="0.2">
      <c r="B854" s="7"/>
      <c r="C854" s="7"/>
    </row>
    <row r="855" spans="2:3" x14ac:dyDescent="0.2">
      <c r="B855" s="7"/>
      <c r="C855" s="7"/>
    </row>
    <row r="856" spans="2:3" x14ac:dyDescent="0.2">
      <c r="B856" s="7"/>
      <c r="C856" s="7"/>
    </row>
    <row r="857" spans="2:3" x14ac:dyDescent="0.2">
      <c r="B857" s="7"/>
      <c r="C857" s="7"/>
    </row>
    <row r="858" spans="2:3" x14ac:dyDescent="0.2">
      <c r="B858" s="7"/>
      <c r="C858" s="7"/>
    </row>
    <row r="859" spans="2:3" x14ac:dyDescent="0.2">
      <c r="B859" s="7"/>
      <c r="C859" s="7"/>
    </row>
    <row r="860" spans="2:3" x14ac:dyDescent="0.2">
      <c r="B860" s="7"/>
      <c r="C860" s="7"/>
    </row>
    <row r="861" spans="2:3" x14ac:dyDescent="0.2">
      <c r="B861" s="7"/>
      <c r="C861" s="7"/>
    </row>
    <row r="862" spans="2:3" x14ac:dyDescent="0.2">
      <c r="B862" s="7"/>
      <c r="C862" s="7"/>
    </row>
    <row r="863" spans="2:3" x14ac:dyDescent="0.2">
      <c r="B863" s="7"/>
      <c r="C863" s="7"/>
    </row>
    <row r="864" spans="2:3" x14ac:dyDescent="0.2">
      <c r="B864" s="7"/>
      <c r="C864" s="7"/>
    </row>
    <row r="865" spans="2:3" x14ac:dyDescent="0.2">
      <c r="B865" s="7"/>
      <c r="C865" s="7"/>
    </row>
    <row r="866" spans="2:3" x14ac:dyDescent="0.2">
      <c r="B866" s="7"/>
      <c r="C866" s="7"/>
    </row>
    <row r="867" spans="2:3" x14ac:dyDescent="0.2">
      <c r="B867" s="7"/>
      <c r="C867" s="7"/>
    </row>
    <row r="868" spans="2:3" x14ac:dyDescent="0.2">
      <c r="B868" s="7"/>
      <c r="C868" s="7"/>
    </row>
    <row r="869" spans="2:3" x14ac:dyDescent="0.2">
      <c r="B869" s="7"/>
      <c r="C869" s="7"/>
    </row>
    <row r="870" spans="2:3" x14ac:dyDescent="0.2">
      <c r="B870" s="7"/>
      <c r="C870" s="7"/>
    </row>
    <row r="871" spans="2:3" x14ac:dyDescent="0.2">
      <c r="B871" s="7"/>
      <c r="C871" s="7"/>
    </row>
    <row r="872" spans="2:3" x14ac:dyDescent="0.2">
      <c r="B872" s="7"/>
      <c r="C872" s="7"/>
    </row>
    <row r="873" spans="2:3" x14ac:dyDescent="0.2">
      <c r="B873" s="7"/>
      <c r="C873" s="7"/>
    </row>
    <row r="874" spans="2:3" x14ac:dyDescent="0.2">
      <c r="B874" s="7"/>
      <c r="C874" s="7"/>
    </row>
    <row r="875" spans="2:3" x14ac:dyDescent="0.2">
      <c r="B875" s="7"/>
      <c r="C875" s="7"/>
    </row>
    <row r="876" spans="2:3" x14ac:dyDescent="0.2">
      <c r="B876" s="7"/>
      <c r="C876" s="7"/>
    </row>
    <row r="877" spans="2:3" x14ac:dyDescent="0.2">
      <c r="B877" s="7"/>
      <c r="C877" s="7"/>
    </row>
    <row r="878" spans="2:3" x14ac:dyDescent="0.2">
      <c r="B878" s="7"/>
      <c r="C878" s="7"/>
    </row>
    <row r="879" spans="2:3" x14ac:dyDescent="0.2">
      <c r="B879" s="7"/>
      <c r="C879" s="7"/>
    </row>
    <row r="880" spans="2:3" x14ac:dyDescent="0.2">
      <c r="B880" s="7"/>
      <c r="C880" s="7"/>
    </row>
    <row r="881" spans="2:3" x14ac:dyDescent="0.2">
      <c r="B881" s="7"/>
      <c r="C881" s="7"/>
    </row>
    <row r="882" spans="2:3" x14ac:dyDescent="0.2">
      <c r="B882" s="7"/>
      <c r="C882" s="7"/>
    </row>
    <row r="883" spans="2:3" x14ac:dyDescent="0.2">
      <c r="B883" s="7"/>
      <c r="C883" s="7"/>
    </row>
    <row r="884" spans="2:3" x14ac:dyDescent="0.2">
      <c r="B884" s="7"/>
      <c r="C884" s="7"/>
    </row>
    <row r="885" spans="2:3" x14ac:dyDescent="0.2">
      <c r="B885" s="7"/>
      <c r="C885" s="7"/>
    </row>
    <row r="886" spans="2:3" x14ac:dyDescent="0.2">
      <c r="B886" s="7"/>
      <c r="C886" s="7"/>
    </row>
    <row r="887" spans="2:3" x14ac:dyDescent="0.2">
      <c r="B887" s="7"/>
      <c r="C887" s="7"/>
    </row>
    <row r="888" spans="2:3" x14ac:dyDescent="0.2">
      <c r="B888" s="7"/>
      <c r="C888" s="7"/>
    </row>
    <row r="889" spans="2:3" x14ac:dyDescent="0.2">
      <c r="B889" s="7"/>
      <c r="C889" s="7"/>
    </row>
    <row r="890" spans="2:3" x14ac:dyDescent="0.2">
      <c r="B890" s="7"/>
      <c r="C890" s="7"/>
    </row>
    <row r="891" spans="2:3" x14ac:dyDescent="0.2">
      <c r="B891" s="7"/>
      <c r="C891" s="7"/>
    </row>
    <row r="892" spans="2:3" x14ac:dyDescent="0.2">
      <c r="B892" s="7"/>
      <c r="C892" s="7"/>
    </row>
    <row r="893" spans="2:3" x14ac:dyDescent="0.2">
      <c r="B893" s="7"/>
      <c r="C893" s="7"/>
    </row>
    <row r="894" spans="2:3" x14ac:dyDescent="0.2">
      <c r="B894" s="7"/>
      <c r="C894" s="7"/>
    </row>
    <row r="895" spans="2:3" x14ac:dyDescent="0.2">
      <c r="B895" s="7"/>
      <c r="C895" s="7"/>
    </row>
    <row r="896" spans="2:3" x14ac:dyDescent="0.2">
      <c r="B896" s="7"/>
      <c r="C896" s="7"/>
    </row>
    <row r="897" spans="2:3" x14ac:dyDescent="0.2">
      <c r="B897" s="7"/>
      <c r="C897" s="7"/>
    </row>
    <row r="898" spans="2:3" x14ac:dyDescent="0.2">
      <c r="B898" s="7"/>
      <c r="C898" s="7"/>
    </row>
    <row r="899" spans="2:3" x14ac:dyDescent="0.2">
      <c r="B899" s="7"/>
      <c r="C899" s="7"/>
    </row>
    <row r="900" spans="2:3" x14ac:dyDescent="0.2">
      <c r="B900" s="7"/>
      <c r="C900" s="7"/>
    </row>
    <row r="901" spans="2:3" x14ac:dyDescent="0.2">
      <c r="B901" s="7"/>
      <c r="C901" s="7"/>
    </row>
    <row r="902" spans="2:3" x14ac:dyDescent="0.2">
      <c r="B902" s="7"/>
      <c r="C902" s="7"/>
    </row>
    <row r="903" spans="2:3" x14ac:dyDescent="0.2">
      <c r="B903" s="7"/>
      <c r="C903" s="7"/>
    </row>
    <row r="904" spans="2:3" x14ac:dyDescent="0.2">
      <c r="B904" s="7"/>
      <c r="C904" s="7"/>
    </row>
    <row r="905" spans="2:3" x14ac:dyDescent="0.2">
      <c r="B905" s="7"/>
      <c r="C905" s="7"/>
    </row>
    <row r="906" spans="2:3" x14ac:dyDescent="0.2">
      <c r="B906" s="7"/>
      <c r="C906" s="7"/>
    </row>
    <row r="907" spans="2:3" x14ac:dyDescent="0.2">
      <c r="B907" s="7"/>
      <c r="C907" s="7"/>
    </row>
    <row r="908" spans="2:3" x14ac:dyDescent="0.2">
      <c r="B908" s="7"/>
      <c r="C908" s="7"/>
    </row>
    <row r="909" spans="2:3" x14ac:dyDescent="0.2">
      <c r="B909" s="7"/>
      <c r="C909" s="7"/>
    </row>
    <row r="910" spans="2:3" x14ac:dyDescent="0.2">
      <c r="B910" s="7"/>
      <c r="C910" s="7"/>
    </row>
    <row r="911" spans="2:3" x14ac:dyDescent="0.2">
      <c r="B911" s="7"/>
      <c r="C911" s="7"/>
    </row>
    <row r="912" spans="2:3" x14ac:dyDescent="0.2">
      <c r="B912" s="7"/>
      <c r="C912" s="7"/>
    </row>
    <row r="913" spans="2:3" x14ac:dyDescent="0.2">
      <c r="B913" s="7"/>
      <c r="C913" s="7"/>
    </row>
    <row r="914" spans="2:3" x14ac:dyDescent="0.2">
      <c r="B914" s="7"/>
      <c r="C914" s="7"/>
    </row>
    <row r="915" spans="2:3" x14ac:dyDescent="0.2">
      <c r="B915" s="7"/>
      <c r="C915" s="7"/>
    </row>
    <row r="916" spans="2:3" x14ac:dyDescent="0.2">
      <c r="B916" s="7"/>
      <c r="C916" s="7"/>
    </row>
    <row r="917" spans="2:3" x14ac:dyDescent="0.2">
      <c r="B917" s="7"/>
      <c r="C917" s="7"/>
    </row>
    <row r="918" spans="2:3" x14ac:dyDescent="0.2">
      <c r="B918" s="7"/>
      <c r="C918" s="7"/>
    </row>
    <row r="919" spans="2:3" x14ac:dyDescent="0.2">
      <c r="B919" s="7"/>
      <c r="C919" s="7"/>
    </row>
    <row r="920" spans="2:3" x14ac:dyDescent="0.2">
      <c r="B920" s="7"/>
      <c r="C920" s="7"/>
    </row>
    <row r="921" spans="2:3" x14ac:dyDescent="0.2">
      <c r="B921" s="7"/>
      <c r="C921" s="7"/>
    </row>
    <row r="922" spans="2:3" x14ac:dyDescent="0.2">
      <c r="B922" s="7"/>
      <c r="C922" s="7"/>
    </row>
    <row r="923" spans="2:3" x14ac:dyDescent="0.2">
      <c r="B923" s="7"/>
      <c r="C923" s="7"/>
    </row>
    <row r="924" spans="2:3" x14ac:dyDescent="0.2">
      <c r="B924" s="7"/>
      <c r="C924" s="7"/>
    </row>
    <row r="925" spans="2:3" x14ac:dyDescent="0.2">
      <c r="B925" s="7"/>
      <c r="C925" s="7"/>
    </row>
    <row r="926" spans="2:3" x14ac:dyDescent="0.2">
      <c r="B926" s="7"/>
      <c r="C926" s="7"/>
    </row>
    <row r="927" spans="2:3" x14ac:dyDescent="0.2">
      <c r="B927" s="7"/>
      <c r="C927" s="7"/>
    </row>
    <row r="928" spans="2:3" x14ac:dyDescent="0.2">
      <c r="B928" s="7"/>
      <c r="C928" s="7"/>
    </row>
    <row r="929" spans="2:3" x14ac:dyDescent="0.2">
      <c r="B929" s="7"/>
      <c r="C929" s="7"/>
    </row>
    <row r="930" spans="2:3" x14ac:dyDescent="0.2">
      <c r="B930" s="7"/>
      <c r="C930" s="7"/>
    </row>
    <row r="931" spans="2:3" x14ac:dyDescent="0.2">
      <c r="B931" s="7"/>
      <c r="C931" s="7"/>
    </row>
    <row r="932" spans="2:3" x14ac:dyDescent="0.2">
      <c r="B932" s="7"/>
      <c r="C932" s="7"/>
    </row>
    <row r="933" spans="2:3" x14ac:dyDescent="0.2">
      <c r="B933" s="7"/>
      <c r="C933" s="7"/>
    </row>
    <row r="934" spans="2:3" x14ac:dyDescent="0.2">
      <c r="B934" s="7"/>
      <c r="C934" s="7"/>
    </row>
    <row r="935" spans="2:3" x14ac:dyDescent="0.2">
      <c r="B935" s="7"/>
      <c r="C935" s="7"/>
    </row>
    <row r="936" spans="2:3" x14ac:dyDescent="0.2">
      <c r="B936" s="7"/>
      <c r="C936" s="7"/>
    </row>
    <row r="937" spans="2:3" x14ac:dyDescent="0.2">
      <c r="B937" s="7"/>
      <c r="C937" s="7"/>
    </row>
    <row r="938" spans="2:3" x14ac:dyDescent="0.2">
      <c r="B938" s="7"/>
      <c r="C938" s="7"/>
    </row>
    <row r="939" spans="2:3" x14ac:dyDescent="0.2">
      <c r="B939" s="7"/>
      <c r="C939" s="7"/>
    </row>
    <row r="940" spans="2:3" x14ac:dyDescent="0.2">
      <c r="B940" s="7"/>
      <c r="C940" s="7"/>
    </row>
    <row r="941" spans="2:3" x14ac:dyDescent="0.2">
      <c r="B941" s="7"/>
      <c r="C941" s="7"/>
    </row>
    <row r="942" spans="2:3" x14ac:dyDescent="0.2">
      <c r="B942" s="7"/>
      <c r="C942" s="7"/>
    </row>
    <row r="943" spans="2:3" x14ac:dyDescent="0.2">
      <c r="B943" s="7"/>
      <c r="C943" s="7"/>
    </row>
    <row r="944" spans="2:3" x14ac:dyDescent="0.2">
      <c r="B944" s="7"/>
      <c r="C944" s="7"/>
    </row>
    <row r="945" spans="2:3" x14ac:dyDescent="0.2">
      <c r="B945" s="7"/>
      <c r="C945" s="7"/>
    </row>
    <row r="946" spans="2:3" x14ac:dyDescent="0.2">
      <c r="B946" s="7"/>
      <c r="C946" s="7"/>
    </row>
    <row r="947" spans="2:3" x14ac:dyDescent="0.2">
      <c r="B947" s="7"/>
      <c r="C947" s="7"/>
    </row>
    <row r="948" spans="2:3" x14ac:dyDescent="0.2">
      <c r="B948" s="7"/>
      <c r="C948" s="7"/>
    </row>
    <row r="949" spans="2:3" x14ac:dyDescent="0.2">
      <c r="B949" s="7"/>
      <c r="C949" s="7"/>
    </row>
    <row r="950" spans="2:3" x14ac:dyDescent="0.2">
      <c r="B950" s="7"/>
      <c r="C950" s="7"/>
    </row>
    <row r="951" spans="2:3" x14ac:dyDescent="0.2">
      <c r="B951" s="7"/>
      <c r="C951" s="7"/>
    </row>
    <row r="952" spans="2:3" x14ac:dyDescent="0.2">
      <c r="B952" s="7"/>
      <c r="C952" s="7"/>
    </row>
    <row r="953" spans="2:3" x14ac:dyDescent="0.2">
      <c r="B953" s="7"/>
      <c r="C953" s="7"/>
    </row>
    <row r="954" spans="2:3" x14ac:dyDescent="0.2">
      <c r="B954" s="7"/>
      <c r="C954" s="7"/>
    </row>
    <row r="955" spans="2:3" x14ac:dyDescent="0.2">
      <c r="B955" s="7"/>
      <c r="C955" s="7"/>
    </row>
    <row r="956" spans="2:3" x14ac:dyDescent="0.2">
      <c r="B956" s="7"/>
      <c r="C956" s="7"/>
    </row>
    <row r="957" spans="2:3" x14ac:dyDescent="0.2">
      <c r="B957" s="7"/>
      <c r="C957" s="7"/>
    </row>
    <row r="958" spans="2:3" x14ac:dyDescent="0.2">
      <c r="B958" s="7"/>
      <c r="C958" s="7"/>
    </row>
    <row r="959" spans="2:3" x14ac:dyDescent="0.2">
      <c r="B959" s="7"/>
      <c r="C959" s="7"/>
    </row>
    <row r="960" spans="2:3" x14ac:dyDescent="0.2">
      <c r="B960" s="7"/>
      <c r="C960" s="7"/>
    </row>
    <row r="961" spans="2:3" x14ac:dyDescent="0.2">
      <c r="B961" s="7"/>
      <c r="C961" s="7"/>
    </row>
    <row r="962" spans="2:3" x14ac:dyDescent="0.2">
      <c r="B962" s="7"/>
      <c r="C962" s="7"/>
    </row>
    <row r="963" spans="2:3" x14ac:dyDescent="0.2">
      <c r="B963" s="7"/>
      <c r="C963" s="7"/>
    </row>
    <row r="964" spans="2:3" x14ac:dyDescent="0.2">
      <c r="B964" s="7"/>
      <c r="C964" s="7"/>
    </row>
    <row r="965" spans="2:3" x14ac:dyDescent="0.2">
      <c r="B965" s="7"/>
      <c r="C965" s="7"/>
    </row>
    <row r="966" spans="2:3" x14ac:dyDescent="0.2">
      <c r="B966" s="7"/>
      <c r="C966" s="7"/>
    </row>
    <row r="967" spans="2:3" x14ac:dyDescent="0.2">
      <c r="B967" s="7"/>
      <c r="C967" s="7"/>
    </row>
    <row r="968" spans="2:3" x14ac:dyDescent="0.2">
      <c r="B968" s="7"/>
      <c r="C968" s="7"/>
    </row>
    <row r="969" spans="2:3" x14ac:dyDescent="0.2">
      <c r="B969" s="7"/>
      <c r="C969" s="7"/>
    </row>
    <row r="970" spans="2:3" x14ac:dyDescent="0.2">
      <c r="B970" s="7"/>
      <c r="C970" s="7"/>
    </row>
    <row r="971" spans="2:3" x14ac:dyDescent="0.2">
      <c r="B971" s="7"/>
      <c r="C971" s="7"/>
    </row>
    <row r="972" spans="2:3" x14ac:dyDescent="0.2">
      <c r="B972" s="7"/>
      <c r="C972" s="7"/>
    </row>
    <row r="973" spans="2:3" x14ac:dyDescent="0.2">
      <c r="B973" s="7"/>
      <c r="C973" s="7"/>
    </row>
    <row r="974" spans="2:3" x14ac:dyDescent="0.2">
      <c r="B974" s="7"/>
      <c r="C974" s="7"/>
    </row>
    <row r="975" spans="2:3" x14ac:dyDescent="0.2">
      <c r="B975" s="7"/>
      <c r="C975" s="7"/>
    </row>
    <row r="976" spans="2:3" x14ac:dyDescent="0.2">
      <c r="B976" s="7"/>
      <c r="C976" s="7"/>
    </row>
    <row r="977" spans="2:3" x14ac:dyDescent="0.2">
      <c r="B977" s="7"/>
      <c r="C977" s="7"/>
    </row>
    <row r="978" spans="2:3" x14ac:dyDescent="0.2">
      <c r="B978" s="7"/>
      <c r="C978" s="7"/>
    </row>
    <row r="979" spans="2:3" x14ac:dyDescent="0.2">
      <c r="B979" s="7"/>
      <c r="C979" s="7"/>
    </row>
    <row r="980" spans="2:3" x14ac:dyDescent="0.2">
      <c r="B980" s="7"/>
      <c r="C980" s="7"/>
    </row>
  </sheetData>
  <sheetProtection algorithmName="SHA-512" hashValue="Rm6fJDhxq57eVuMzzXfBVQ5YVLHP+eEBuCjci09hnq8PjOOx/5vkJIiXyxBqa4plyYjnX6AQ9kJFhbx+9ZgQXA==" saltValue="piw7MVluT0UUGTAEzlWm/A==" spinCount="100000" sheet="1" objects="1" scenarios="1"/>
  <pageMargins left="0.7" right="0.7" top="0.75" bottom="0.75" header="0.51180555555555496" footer="0.51180555555555496"/>
  <pageSetup paperSize="8" scale="75" firstPageNumber="0"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P48"/>
  <sheetViews>
    <sheetView zoomScaleNormal="100" workbookViewId="0">
      <selection sqref="A1:XFD1048576"/>
    </sheetView>
  </sheetViews>
  <sheetFormatPr baseColWidth="10" defaultColWidth="9.140625" defaultRowHeight="12" x14ac:dyDescent="0.2"/>
  <cols>
    <col min="1" max="1" width="10.7109375" style="42" customWidth="1"/>
    <col min="2" max="2" width="17" style="42" customWidth="1"/>
    <col min="3" max="1025" width="10.7109375" style="42" customWidth="1"/>
    <col min="1026" max="16384" width="9.140625" style="42"/>
  </cols>
  <sheetData>
    <row r="2" spans="2:16" s="2" customFormat="1" x14ac:dyDescent="0.2">
      <c r="B2" s="163"/>
      <c r="C2" s="163"/>
      <c r="D2" s="163"/>
      <c r="E2" s="163"/>
      <c r="F2" s="163"/>
      <c r="G2" s="163"/>
      <c r="H2" s="163"/>
      <c r="I2" s="163"/>
      <c r="J2" s="163"/>
      <c r="N2" s="163"/>
      <c r="O2" s="163"/>
    </row>
    <row r="3" spans="2:16" ht="12.75" thickBot="1" x14ac:dyDescent="0.25"/>
    <row r="4" spans="2:16" s="164" customFormat="1" ht="12.75" thickBot="1" x14ac:dyDescent="0.25">
      <c r="B4" s="128" t="s">
        <v>7</v>
      </c>
      <c r="C4" s="127" t="str">
        <f>PVC!$C$4</f>
        <v xml:space="preserve">Conducción de desagüe de Igueste de San Andrés </v>
      </c>
    </row>
    <row r="5" spans="2:16" s="164" customFormat="1" ht="12.75" thickBot="1" x14ac:dyDescent="0.25">
      <c r="B5" s="128" t="s">
        <v>8</v>
      </c>
      <c r="C5" s="127" t="str">
        <f>PVC!$C$5</f>
        <v xml:space="preserve">Ayuntamiento de Santa Cruz de Tenerife </v>
      </c>
      <c r="L5" s="132"/>
    </row>
    <row r="6" spans="2:16" s="125" customFormat="1" ht="12.75" thickBot="1" x14ac:dyDescent="0.25">
      <c r="B6" s="128" t="s">
        <v>324</v>
      </c>
      <c r="C6" s="127" t="str">
        <f>PVC!$C$6</f>
        <v>VM-172-TF</v>
      </c>
    </row>
    <row r="7" spans="2:16" s="164" customFormat="1" ht="12.75" thickBot="1" x14ac:dyDescent="0.25">
      <c r="B7" s="128" t="s">
        <v>9</v>
      </c>
      <c r="C7" s="127" t="str">
        <f>PVC!$C$7</f>
        <v xml:space="preserve">38.4.38.0168 </v>
      </c>
    </row>
    <row r="8" spans="2:16" s="164" customFormat="1" x14ac:dyDescent="0.2">
      <c r="B8" s="128" t="s">
        <v>11</v>
      </c>
      <c r="C8" s="127" t="str">
        <f>PVC!$C$8</f>
        <v xml:space="preserve">ARU pretratadas en la ETAR de Igueste de San Andrés </v>
      </c>
      <c r="D8" s="165"/>
      <c r="E8" s="165"/>
      <c r="F8" s="165"/>
      <c r="G8" s="165"/>
      <c r="H8" s="165"/>
      <c r="I8" s="165"/>
      <c r="J8" s="165"/>
      <c r="K8" s="165"/>
      <c r="L8" s="165"/>
      <c r="M8" s="165"/>
      <c r="N8" s="165"/>
      <c r="O8" s="165"/>
      <c r="P8" s="165"/>
    </row>
    <row r="12" spans="2:16" x14ac:dyDescent="0.2">
      <c r="B12" s="135" t="s">
        <v>280</v>
      </c>
    </row>
    <row r="13" spans="2:16" x14ac:dyDescent="0.2">
      <c r="B13" s="134"/>
    </row>
    <row r="14" spans="2:16" x14ac:dyDescent="0.2">
      <c r="B14" s="134"/>
      <c r="C14" s="135" t="s">
        <v>509</v>
      </c>
      <c r="D14" s="3"/>
      <c r="E14" s="3"/>
      <c r="F14" s="3"/>
    </row>
    <row r="15" spans="2:16" x14ac:dyDescent="0.2">
      <c r="C15" s="134"/>
      <c r="D15" s="3"/>
      <c r="E15" s="3"/>
      <c r="F15" s="3"/>
    </row>
    <row r="16" spans="2:16" x14ac:dyDescent="0.2">
      <c r="C16" s="135" t="s">
        <v>510</v>
      </c>
      <c r="D16" s="3"/>
      <c r="E16" s="3"/>
      <c r="F16" s="3"/>
    </row>
    <row r="17" spans="3:6" x14ac:dyDescent="0.2">
      <c r="C17" s="134"/>
      <c r="D17" s="3"/>
      <c r="E17" s="3"/>
      <c r="F17" s="3"/>
    </row>
    <row r="18" spans="3:6" x14ac:dyDescent="0.2">
      <c r="C18" s="135" t="s">
        <v>511</v>
      </c>
      <c r="D18" s="3"/>
      <c r="E18" s="3"/>
      <c r="F18" s="3"/>
    </row>
    <row r="19" spans="3:6" x14ac:dyDescent="0.2">
      <c r="C19" s="134"/>
      <c r="D19" s="3"/>
      <c r="E19" s="3"/>
      <c r="F19" s="3"/>
    </row>
    <row r="20" spans="3:6" x14ac:dyDescent="0.2">
      <c r="C20" s="135" t="s">
        <v>512</v>
      </c>
      <c r="D20" s="3"/>
      <c r="E20" s="3"/>
      <c r="F20" s="3"/>
    </row>
    <row r="21" spans="3:6" x14ac:dyDescent="0.2">
      <c r="C21" s="134"/>
      <c r="D21" s="3"/>
      <c r="E21" s="3"/>
      <c r="F21" s="3"/>
    </row>
    <row r="22" spans="3:6" x14ac:dyDescent="0.2">
      <c r="C22" s="135" t="s">
        <v>513</v>
      </c>
      <c r="D22" s="3"/>
      <c r="E22" s="3"/>
      <c r="F22" s="3"/>
    </row>
    <row r="23" spans="3:6" x14ac:dyDescent="0.2">
      <c r="C23" s="134"/>
      <c r="D23" s="3"/>
      <c r="E23" s="3"/>
      <c r="F23" s="3"/>
    </row>
    <row r="24" spans="3:6" x14ac:dyDescent="0.2">
      <c r="C24" s="135" t="s">
        <v>598</v>
      </c>
      <c r="D24" s="3"/>
      <c r="E24" s="3"/>
      <c r="F24" s="3"/>
    </row>
    <row r="25" spans="3:6" x14ac:dyDescent="0.2">
      <c r="C25" s="134"/>
      <c r="D25" s="3"/>
      <c r="E25" s="3"/>
      <c r="F25" s="3"/>
    </row>
    <row r="26" spans="3:6" x14ac:dyDescent="0.2">
      <c r="C26" s="135" t="s">
        <v>599</v>
      </c>
      <c r="D26" s="3"/>
      <c r="E26" s="3"/>
      <c r="F26" s="3"/>
    </row>
    <row r="27" spans="3:6" x14ac:dyDescent="0.2">
      <c r="C27" s="134"/>
      <c r="D27" s="3"/>
      <c r="E27" s="3"/>
      <c r="F27" s="3"/>
    </row>
    <row r="28" spans="3:6" x14ac:dyDescent="0.2">
      <c r="C28" s="135" t="s">
        <v>514</v>
      </c>
      <c r="D28" s="3"/>
      <c r="E28" s="3"/>
      <c r="F28" s="3"/>
    </row>
    <row r="29" spans="3:6" x14ac:dyDescent="0.2">
      <c r="C29" s="134"/>
      <c r="D29" s="3"/>
      <c r="E29" s="3"/>
      <c r="F29" s="3"/>
    </row>
    <row r="30" spans="3:6" x14ac:dyDescent="0.2">
      <c r="C30" s="135" t="s">
        <v>515</v>
      </c>
      <c r="D30" s="3"/>
      <c r="E30" s="3"/>
      <c r="F30" s="3"/>
    </row>
    <row r="31" spans="3:6" x14ac:dyDescent="0.2">
      <c r="C31" s="134"/>
    </row>
    <row r="32" spans="3:6" x14ac:dyDescent="0.2">
      <c r="C32" s="135" t="s">
        <v>516</v>
      </c>
    </row>
    <row r="33" spans="3:4" x14ac:dyDescent="0.2">
      <c r="C33" s="134"/>
    </row>
    <row r="34" spans="3:4" x14ac:dyDescent="0.2">
      <c r="C34" s="135" t="s">
        <v>517</v>
      </c>
    </row>
    <row r="35" spans="3:4" x14ac:dyDescent="0.2">
      <c r="C35" s="134"/>
    </row>
    <row r="36" spans="3:4" x14ac:dyDescent="0.2">
      <c r="C36" s="135" t="s">
        <v>518</v>
      </c>
    </row>
    <row r="37" spans="3:4" x14ac:dyDescent="0.2">
      <c r="C37" s="134"/>
    </row>
    <row r="38" spans="3:4" x14ac:dyDescent="0.2">
      <c r="C38" s="135" t="s">
        <v>519</v>
      </c>
    </row>
    <row r="39" spans="3:4" x14ac:dyDescent="0.2">
      <c r="C39" s="134"/>
    </row>
    <row r="40" spans="3:4" x14ac:dyDescent="0.2">
      <c r="C40" s="135" t="s">
        <v>520</v>
      </c>
    </row>
    <row r="41" spans="3:4" x14ac:dyDescent="0.2">
      <c r="C41" s="134"/>
    </row>
    <row r="42" spans="3:4" x14ac:dyDescent="0.2">
      <c r="C42" s="135" t="s">
        <v>521</v>
      </c>
    </row>
    <row r="43" spans="3:4" x14ac:dyDescent="0.2">
      <c r="C43" s="134"/>
    </row>
    <row r="44" spans="3:4" x14ac:dyDescent="0.2">
      <c r="C44" s="135" t="s">
        <v>524</v>
      </c>
    </row>
    <row r="45" spans="3:4" x14ac:dyDescent="0.2">
      <c r="C45" s="134"/>
    </row>
    <row r="46" spans="3:4" x14ac:dyDescent="0.2">
      <c r="C46" s="135" t="s">
        <v>522</v>
      </c>
    </row>
    <row r="47" spans="3:4" x14ac:dyDescent="0.2">
      <c r="C47" s="134"/>
      <c r="D47" s="135" t="s">
        <v>316</v>
      </c>
    </row>
    <row r="48" spans="3:4" x14ac:dyDescent="0.2">
      <c r="D48" s="135" t="s">
        <v>523</v>
      </c>
    </row>
  </sheetData>
  <sheetProtection algorithmName="SHA-512" hashValue="Qmtz5rFH1/etHQSe3p85Bzg7qrQMwTdrhyTxsUYintGLt02Zql+knPeWT3qzTV3d7+hVXPC3E2bv/1P+XU5F8w==" saltValue="7QHfb44UK4CkPoj0AWlJWw==" spinCount="100000" sheet="1" objects="1" scenarios="1"/>
  <pageMargins left="0.7" right="0.7" top="0.75" bottom="0.75"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MK107"/>
  <sheetViews>
    <sheetView zoomScaleNormal="100" workbookViewId="0">
      <selection activeCell="C10" sqref="C10"/>
    </sheetView>
  </sheetViews>
  <sheetFormatPr baseColWidth="10" defaultColWidth="9.140625" defaultRowHeight="12.75" x14ac:dyDescent="0.2"/>
  <cols>
    <col min="1" max="1" width="8" style="9" customWidth="1"/>
    <col min="2" max="2" width="32.28515625" style="10" customWidth="1"/>
    <col min="3" max="3" width="11.42578125" style="11" customWidth="1"/>
    <col min="4" max="4" width="14.85546875" style="9" customWidth="1"/>
    <col min="5" max="5" width="14.5703125" style="9" customWidth="1"/>
    <col min="6" max="6" width="11.42578125" style="9" customWidth="1"/>
    <col min="7" max="7" width="10.42578125" style="9" bestFit="1" customWidth="1"/>
    <col min="8" max="1025" width="11.42578125" style="9" customWidth="1"/>
  </cols>
  <sheetData>
    <row r="2" spans="2:1025" s="66" customFormat="1" ht="23.25" customHeight="1" x14ac:dyDescent="0.35">
      <c r="B2" s="163"/>
      <c r="C2" s="65"/>
      <c r="D2" s="65"/>
      <c r="E2" s="65"/>
      <c r="F2" s="65"/>
      <c r="G2" s="65"/>
      <c r="H2" s="65"/>
      <c r="I2" s="65"/>
      <c r="J2" s="65"/>
      <c r="K2" s="65"/>
    </row>
    <row r="3" spans="2:1025" s="9" customFormat="1" x14ac:dyDescent="0.2"/>
    <row r="4" spans="2:1025" ht="12.75" customHeight="1" thickBot="1" x14ac:dyDescent="0.25"/>
    <row r="5" spans="2:1025" s="71" customFormat="1" ht="13.5" thickBot="1" x14ac:dyDescent="0.25">
      <c r="B5" s="67" t="s">
        <v>7</v>
      </c>
      <c r="C5" s="68" t="str">
        <f>PVC!$C$4</f>
        <v xml:space="preserve">Conducción de desagüe de Igueste de San Andrés </v>
      </c>
      <c r="D5" s="70"/>
      <c r="E5" s="70"/>
    </row>
    <row r="6" spans="2:1025" s="71" customFormat="1" ht="13.5" thickBot="1" x14ac:dyDescent="0.25">
      <c r="B6" s="67" t="s">
        <v>8</v>
      </c>
      <c r="C6" s="68" t="str">
        <f>PVC!$C$5</f>
        <v xml:space="preserve">Ayuntamiento de Santa Cruz de Tenerife </v>
      </c>
      <c r="D6" s="70"/>
      <c r="E6" s="70"/>
    </row>
    <row r="7" spans="2:1025" s="72" customFormat="1" ht="13.5" thickBot="1" x14ac:dyDescent="0.25">
      <c r="B7" s="67" t="s">
        <v>324</v>
      </c>
      <c r="C7" s="68" t="str">
        <f>PVC!$C$6</f>
        <v>VM-172-TF</v>
      </c>
      <c r="J7"/>
      <c r="L7" s="80"/>
    </row>
    <row r="8" spans="2:1025" s="71" customFormat="1" ht="13.5" thickBot="1" x14ac:dyDescent="0.25">
      <c r="B8" s="67" t="s">
        <v>9</v>
      </c>
      <c r="C8" s="68" t="str">
        <f>PVC!$C$7</f>
        <v xml:space="preserve">38.4.38.0168 </v>
      </c>
      <c r="D8" s="70"/>
      <c r="E8" s="70"/>
    </row>
    <row r="9" spans="2:1025" s="71" customFormat="1" ht="13.5" thickBot="1" x14ac:dyDescent="0.25">
      <c r="B9" s="67" t="s">
        <v>11</v>
      </c>
      <c r="C9" s="68" t="str">
        <f>PVC!$C$8</f>
        <v xml:space="preserve">ARU pretratadas en la ETAR de Igueste de San Andrés </v>
      </c>
      <c r="D9" s="74"/>
      <c r="E9" s="74"/>
      <c r="F9" s="74"/>
      <c r="G9" s="74"/>
      <c r="H9" s="74"/>
      <c r="I9" s="74"/>
      <c r="J9" s="74"/>
      <c r="K9" s="74"/>
      <c r="L9" s="74"/>
      <c r="M9" s="74"/>
      <c r="N9" s="74"/>
      <c r="O9" s="74"/>
      <c r="P9" s="74"/>
    </row>
    <row r="10" spans="2:1025" ht="15.75" x14ac:dyDescent="0.25">
      <c r="B10" s="12" t="s">
        <v>10</v>
      </c>
      <c r="C10" s="8">
        <v>2023</v>
      </c>
    </row>
    <row r="12" spans="2:1025" ht="21" x14ac:dyDescent="0.35">
      <c r="B12" s="13" t="s">
        <v>298</v>
      </c>
    </row>
    <row r="14" spans="2:1025" x14ac:dyDescent="0.2">
      <c r="B14" s="14"/>
      <c r="C14" s="15"/>
      <c r="M14" s="16"/>
    </row>
    <row r="15" spans="2:1025" ht="22.35" customHeight="1" thickBot="1" x14ac:dyDescent="0.25">
      <c r="B15" s="332" t="s">
        <v>12</v>
      </c>
      <c r="C15" s="332"/>
      <c r="D15" s="179">
        <v>1</v>
      </c>
      <c r="E15" s="179">
        <v>2</v>
      </c>
      <c r="F15" s="179">
        <v>3</v>
      </c>
      <c r="G15" s="179">
        <v>4</v>
      </c>
      <c r="ALV15"/>
      <c r="ALW15"/>
      <c r="ALX15"/>
      <c r="ALY15"/>
      <c r="ALZ15"/>
      <c r="AMA15"/>
      <c r="AMB15"/>
      <c r="AMC15"/>
      <c r="AMD15"/>
      <c r="AME15"/>
      <c r="AMF15"/>
      <c r="AMG15"/>
      <c r="AMH15"/>
      <c r="AMI15"/>
      <c r="AMJ15"/>
      <c r="AMK15"/>
    </row>
    <row r="16" spans="2:1025" ht="14.65" customHeight="1" thickBot="1" x14ac:dyDescent="0.25">
      <c r="B16" s="333" t="s">
        <v>13</v>
      </c>
      <c r="C16" s="180" t="s">
        <v>525</v>
      </c>
      <c r="D16" s="309">
        <v>387048</v>
      </c>
      <c r="E16" s="46">
        <v>387048</v>
      </c>
      <c r="F16" s="45">
        <v>387048</v>
      </c>
      <c r="G16" s="46">
        <v>387048</v>
      </c>
      <c r="ALV16"/>
      <c r="ALW16"/>
      <c r="ALX16"/>
      <c r="ALY16"/>
      <c r="ALZ16"/>
      <c r="AMA16"/>
      <c r="AMB16"/>
      <c r="AMC16"/>
      <c r="AMD16"/>
      <c r="AME16"/>
      <c r="AMF16"/>
      <c r="AMG16"/>
      <c r="AMH16"/>
      <c r="AMI16"/>
      <c r="AMJ16"/>
      <c r="AMK16"/>
    </row>
    <row r="17" spans="2:1025" x14ac:dyDescent="0.2">
      <c r="B17" s="333"/>
      <c r="C17" s="180" t="s">
        <v>16</v>
      </c>
      <c r="D17" s="310">
        <v>3156040</v>
      </c>
      <c r="E17" s="48">
        <v>3156040</v>
      </c>
      <c r="F17" s="47">
        <v>3156040</v>
      </c>
      <c r="G17" s="48">
        <v>3156040</v>
      </c>
      <c r="ALV17"/>
      <c r="ALW17"/>
      <c r="ALX17"/>
      <c r="ALY17"/>
      <c r="ALZ17"/>
      <c r="AMA17"/>
      <c r="AMB17"/>
      <c r="AMC17"/>
      <c r="AMD17"/>
      <c r="AME17"/>
      <c r="AMF17"/>
      <c r="AMG17"/>
      <c r="AMH17"/>
      <c r="AMI17"/>
      <c r="AMJ17"/>
      <c r="AMK17"/>
    </row>
    <row r="18" spans="2:1025" ht="14.65" customHeight="1" x14ac:dyDescent="0.2">
      <c r="B18" s="334" t="s">
        <v>17</v>
      </c>
      <c r="C18" s="334"/>
      <c r="D18" s="49">
        <v>45013</v>
      </c>
      <c r="E18" s="50">
        <v>45063</v>
      </c>
      <c r="F18" s="51">
        <v>45162</v>
      </c>
      <c r="G18" s="52">
        <v>45258</v>
      </c>
      <c r="ALV18"/>
      <c r="ALW18"/>
      <c r="ALX18"/>
      <c r="ALY18"/>
      <c r="ALZ18"/>
      <c r="AMA18"/>
      <c r="AMB18"/>
      <c r="AMC18"/>
      <c r="AMD18"/>
      <c r="AME18"/>
      <c r="AMF18"/>
      <c r="AMG18"/>
      <c r="AMH18"/>
      <c r="AMI18"/>
      <c r="AMJ18"/>
      <c r="AMK18"/>
    </row>
    <row r="19" spans="2:1025" ht="14.65" customHeight="1" thickBot="1" x14ac:dyDescent="0.25">
      <c r="B19" s="336" t="s">
        <v>533</v>
      </c>
      <c r="C19" s="337"/>
      <c r="D19" s="337"/>
      <c r="E19" s="337"/>
      <c r="F19" s="337"/>
      <c r="G19" s="338"/>
      <c r="ALV19"/>
      <c r="ALW19"/>
      <c r="ALX19"/>
      <c r="ALY19"/>
      <c r="ALZ19"/>
      <c r="AMA19"/>
      <c r="AMB19"/>
      <c r="AMC19"/>
      <c r="AMD19"/>
      <c r="AME19"/>
      <c r="AMF19"/>
      <c r="AMG19"/>
      <c r="AMH19"/>
      <c r="AMI19"/>
      <c r="AMJ19"/>
      <c r="AMK19"/>
    </row>
    <row r="20" spans="2:1025" ht="14.65" customHeight="1" x14ac:dyDescent="0.25">
      <c r="B20" s="335" t="s">
        <v>357</v>
      </c>
      <c r="C20" s="335"/>
      <c r="D20" s="53"/>
      <c r="E20" s="53"/>
      <c r="F20" s="53"/>
      <c r="G20" s="53"/>
      <c r="I20" s="17" t="s">
        <v>34</v>
      </c>
      <c r="J20" s="17" t="s">
        <v>35</v>
      </c>
      <c r="K20" s="17" t="s">
        <v>36</v>
      </c>
      <c r="L20" s="17" t="s">
        <v>37</v>
      </c>
      <c r="ALV20"/>
      <c r="ALW20"/>
      <c r="ALX20"/>
      <c r="ALY20"/>
      <c r="ALZ20"/>
      <c r="AMA20"/>
      <c r="AMB20"/>
      <c r="AMC20"/>
      <c r="AMD20"/>
      <c r="AME20"/>
      <c r="AMF20"/>
      <c r="AMG20"/>
      <c r="AMH20"/>
      <c r="AMI20"/>
      <c r="AMJ20"/>
      <c r="AMK20"/>
    </row>
    <row r="21" spans="2:1025" s="9" customFormat="1" ht="14.25" x14ac:dyDescent="0.25">
      <c r="B21" s="54" t="s">
        <v>305</v>
      </c>
      <c r="C21" s="55" t="s">
        <v>251</v>
      </c>
      <c r="D21" s="56">
        <v>422</v>
      </c>
      <c r="E21" s="57">
        <v>972</v>
      </c>
      <c r="F21" s="56">
        <v>335</v>
      </c>
      <c r="G21" s="57">
        <v>641</v>
      </c>
      <c r="I21" s="44">
        <f>MIN(D21:G21)</f>
        <v>335</v>
      </c>
      <c r="J21" s="44">
        <f>AVERAGE(D21:G21)</f>
        <v>592.5</v>
      </c>
      <c r="K21" s="44">
        <f>MAX(D21:G21)</f>
        <v>972</v>
      </c>
      <c r="L21" s="44">
        <f>PERCENTILE(D21:G21,0.95)</f>
        <v>922.34999999999991</v>
      </c>
    </row>
    <row r="22" spans="2:1025" s="9" customFormat="1" x14ac:dyDescent="0.2">
      <c r="B22" s="54" t="s">
        <v>292</v>
      </c>
      <c r="C22" s="55" t="s">
        <v>251</v>
      </c>
      <c r="D22" s="56">
        <v>862</v>
      </c>
      <c r="E22" s="57">
        <v>1710</v>
      </c>
      <c r="F22" s="56">
        <v>886</v>
      </c>
      <c r="G22" s="57">
        <v>1490</v>
      </c>
      <c r="I22" s="44">
        <f>MIN(D22:G22)</f>
        <v>862</v>
      </c>
      <c r="J22" s="44">
        <f>AVERAGE(D22:G22)</f>
        <v>1237</v>
      </c>
      <c r="K22" s="44">
        <f>MAX(D22:G22)</f>
        <v>1710</v>
      </c>
      <c r="L22" s="44">
        <f>PERCENTILE(D22:G22,0.95)</f>
        <v>1677</v>
      </c>
    </row>
    <row r="23" spans="2:1025" s="9" customFormat="1" x14ac:dyDescent="0.2">
      <c r="B23" s="58" t="s">
        <v>360</v>
      </c>
      <c r="C23" s="55" t="s">
        <v>251</v>
      </c>
      <c r="D23" s="56">
        <v>224</v>
      </c>
      <c r="E23" s="57">
        <v>1370</v>
      </c>
      <c r="F23" s="56">
        <v>244</v>
      </c>
      <c r="G23" s="57">
        <v>684</v>
      </c>
      <c r="I23" s="44">
        <f>MIN(D23:G23)</f>
        <v>224</v>
      </c>
      <c r="J23" s="44">
        <f>AVERAGE(D23:G23)</f>
        <v>630.5</v>
      </c>
      <c r="K23" s="44">
        <f>MAX(D23:G23)</f>
        <v>1370</v>
      </c>
      <c r="L23" s="44">
        <f>PERCENTILE(D23:G23,0.95)</f>
        <v>1267.0999999999999</v>
      </c>
    </row>
    <row r="24" spans="2:1025" ht="14.65" customHeight="1" x14ac:dyDescent="0.2">
      <c r="B24" s="335" t="s">
        <v>358</v>
      </c>
      <c r="C24" s="335"/>
      <c r="D24" s="59"/>
      <c r="E24" s="59"/>
      <c r="F24" s="59"/>
      <c r="G24" s="59"/>
      <c r="I24" s="18"/>
      <c r="J24" s="18"/>
      <c r="K24" s="18"/>
      <c r="L24" s="19"/>
      <c r="ALV24"/>
      <c r="ALW24"/>
      <c r="ALX24"/>
      <c r="ALY24"/>
      <c r="ALZ24"/>
      <c r="AMA24"/>
      <c r="AMB24"/>
      <c r="AMC24"/>
      <c r="AMD24"/>
      <c r="AME24"/>
      <c r="AMF24"/>
      <c r="AMG24"/>
      <c r="AMH24"/>
      <c r="AMI24"/>
      <c r="AMJ24"/>
      <c r="AMK24"/>
    </row>
    <row r="25" spans="2:1025" s="9" customFormat="1" x14ac:dyDescent="0.2">
      <c r="B25" s="58" t="s">
        <v>293</v>
      </c>
      <c r="C25" s="55" t="s">
        <v>299</v>
      </c>
      <c r="D25" s="56">
        <v>13500000</v>
      </c>
      <c r="E25" s="57">
        <v>17200000</v>
      </c>
      <c r="F25" s="56">
        <v>54800000</v>
      </c>
      <c r="G25" s="57">
        <v>43500000</v>
      </c>
      <c r="I25" s="43">
        <f>MIN(D25:G25)</f>
        <v>13500000</v>
      </c>
      <c r="J25" s="43">
        <f>AVERAGE(D25:G25)</f>
        <v>32250000</v>
      </c>
      <c r="K25" s="43">
        <f>MAX(D25:G25)</f>
        <v>54800000</v>
      </c>
      <c r="L25" s="43">
        <f>PERCENTILE(D25:G25,0.95)</f>
        <v>53105000</v>
      </c>
    </row>
    <row r="26" spans="2:1025" s="9" customFormat="1" x14ac:dyDescent="0.2">
      <c r="B26" s="62" t="s">
        <v>294</v>
      </c>
      <c r="C26" s="55" t="s">
        <v>299</v>
      </c>
      <c r="D26" s="56">
        <v>4650000</v>
      </c>
      <c r="E26" s="57">
        <v>8800000</v>
      </c>
      <c r="F26" s="56">
        <v>3930000</v>
      </c>
      <c r="G26" s="57">
        <v>9600000</v>
      </c>
      <c r="I26" s="43">
        <f>MIN(D26:G26)</f>
        <v>3930000</v>
      </c>
      <c r="J26" s="43">
        <f>AVERAGE(D26:G26)</f>
        <v>6745000</v>
      </c>
      <c r="K26" s="43">
        <f>MAX(D26:G26)</f>
        <v>9600000</v>
      </c>
      <c r="L26" s="43">
        <f>PERCENTILE(D26:G26,0.95)</f>
        <v>9480000</v>
      </c>
    </row>
    <row r="27" spans="2:1025" ht="14.65" customHeight="1" x14ac:dyDescent="0.2">
      <c r="B27" s="335" t="s">
        <v>359</v>
      </c>
      <c r="C27" s="335"/>
      <c r="D27" s="59"/>
      <c r="E27" s="59"/>
      <c r="F27" s="59"/>
      <c r="G27" s="59"/>
      <c r="I27" s="18"/>
      <c r="J27" s="18"/>
      <c r="K27" s="18"/>
      <c r="L27" s="19"/>
      <c r="ALV27"/>
      <c r="ALW27"/>
      <c r="ALX27"/>
      <c r="ALY27"/>
      <c r="ALZ27"/>
      <c r="AMA27"/>
      <c r="AMB27"/>
      <c r="AMC27"/>
      <c r="AMD27"/>
      <c r="AME27"/>
      <c r="AMF27"/>
      <c r="AMG27"/>
      <c r="AMH27"/>
      <c r="AMI27"/>
      <c r="AMJ27"/>
      <c r="AMK27"/>
    </row>
    <row r="28" spans="2:1025" s="9" customFormat="1" ht="15" x14ac:dyDescent="0.2">
      <c r="B28" s="63" t="s">
        <v>600</v>
      </c>
      <c r="C28" s="55" t="s">
        <v>362</v>
      </c>
      <c r="D28" s="56">
        <v>161.5</v>
      </c>
      <c r="E28" s="57">
        <v>26.4</v>
      </c>
      <c r="F28" s="56">
        <v>58</v>
      </c>
      <c r="G28" s="57">
        <v>44.1</v>
      </c>
      <c r="I28" s="44">
        <f>MIN(D28:G28)</f>
        <v>26.4</v>
      </c>
      <c r="J28" s="44">
        <f>AVERAGE(D28:G28)</f>
        <v>72.5</v>
      </c>
      <c r="K28" s="44">
        <f>MAX(D28:G28)</f>
        <v>161.5</v>
      </c>
      <c r="L28" s="44">
        <f>PERCENTILE(D28:G28,0.95)</f>
        <v>145.97499999999997</v>
      </c>
    </row>
    <row r="29" spans="2:1025" s="9" customFormat="1" x14ac:dyDescent="0.2">
      <c r="B29" s="63" t="s">
        <v>354</v>
      </c>
      <c r="C29" s="55" t="s">
        <v>355</v>
      </c>
      <c r="D29" s="64">
        <f>(D21*D28)/60</f>
        <v>1135.8833333333334</v>
      </c>
      <c r="E29" s="64">
        <f>(E21*E28)/60</f>
        <v>427.68</v>
      </c>
      <c r="F29" s="64">
        <f>(F21*F28)/60</f>
        <v>323.83333333333331</v>
      </c>
      <c r="G29" s="64">
        <f>(G21*G28)/60</f>
        <v>471.13500000000005</v>
      </c>
      <c r="I29" s="44">
        <f>MIN(D29:G29)</f>
        <v>323.83333333333331</v>
      </c>
      <c r="J29" s="44">
        <f>AVERAGE(D29:G29)</f>
        <v>589.63291666666669</v>
      </c>
      <c r="K29" s="44">
        <f>MAX(D29:G29)</f>
        <v>1135.8833333333334</v>
      </c>
      <c r="L29" s="44">
        <f>PERCENTILE(D29:G29,0.95)</f>
        <v>1036.1710833333332</v>
      </c>
    </row>
    <row r="30" spans="2:1025" x14ac:dyDescent="0.2">
      <c r="B30" s="20"/>
      <c r="C30" s="19"/>
      <c r="D30" s="16"/>
      <c r="E30" s="16"/>
      <c r="F30" s="16"/>
      <c r="G30" s="16"/>
      <c r="H30" s="16"/>
      <c r="I30" s="16"/>
      <c r="J30" s="16"/>
      <c r="K30" s="16"/>
      <c r="L30" s="16"/>
      <c r="M30" s="16"/>
      <c r="N30" s="16"/>
      <c r="O30" s="16"/>
    </row>
    <row r="31" spans="2:1025" x14ac:dyDescent="0.2">
      <c r="B31" s="20"/>
      <c r="C31" s="19"/>
      <c r="D31" s="16"/>
      <c r="E31" s="16"/>
      <c r="F31" s="16"/>
      <c r="G31" s="16"/>
      <c r="H31" s="16"/>
      <c r="I31" s="16"/>
      <c r="J31" s="16"/>
      <c r="K31" s="16"/>
      <c r="L31" s="16"/>
      <c r="M31" s="16"/>
      <c r="N31" s="16"/>
      <c r="O31" s="16"/>
    </row>
    <row r="66" spans="1:8" customFormat="1" x14ac:dyDescent="0.2">
      <c r="A66" s="9"/>
      <c r="B66" s="10"/>
      <c r="C66" s="11"/>
      <c r="D66" s="9"/>
      <c r="E66" s="9"/>
      <c r="F66" s="9"/>
      <c r="G66" s="9"/>
      <c r="H66" s="9"/>
    </row>
    <row r="67" spans="1:8" customFormat="1" x14ac:dyDescent="0.2">
      <c r="A67" s="9"/>
      <c r="B67" s="339"/>
      <c r="C67" s="339"/>
      <c r="D67" s="21"/>
      <c r="E67" s="21"/>
      <c r="F67" s="9"/>
      <c r="G67" s="9"/>
      <c r="H67" s="9"/>
    </row>
    <row r="68" spans="1:8" customFormat="1" x14ac:dyDescent="0.2">
      <c r="A68" s="9"/>
      <c r="B68" s="340"/>
      <c r="C68" s="340"/>
      <c r="D68" s="19"/>
      <c r="E68" s="19"/>
      <c r="F68" s="9"/>
      <c r="G68" s="9"/>
      <c r="H68" s="9"/>
    </row>
    <row r="69" spans="1:8" customFormat="1" x14ac:dyDescent="0.2">
      <c r="A69" s="9"/>
      <c r="B69" s="341"/>
      <c r="C69" s="341"/>
      <c r="D69" s="9"/>
      <c r="E69" s="9"/>
      <c r="F69" s="9"/>
      <c r="G69" s="9"/>
      <c r="H69" s="9"/>
    </row>
    <row r="70" spans="1:8" customFormat="1" x14ac:dyDescent="0.2">
      <c r="A70" s="9"/>
      <c r="B70" s="339"/>
      <c r="C70" s="339"/>
      <c r="D70" s="339"/>
      <c r="E70" s="339"/>
      <c r="F70" s="22"/>
      <c r="G70" s="22"/>
      <c r="H70" s="22"/>
    </row>
    <row r="71" spans="1:8" s="9" customFormat="1" x14ac:dyDescent="0.2">
      <c r="B71" s="14"/>
      <c r="C71" s="11"/>
      <c r="F71" s="22"/>
      <c r="G71" s="22"/>
      <c r="H71" s="22"/>
    </row>
    <row r="72" spans="1:8" customFormat="1" x14ac:dyDescent="0.2">
      <c r="A72" s="9"/>
      <c r="B72" s="14"/>
      <c r="C72" s="11"/>
      <c r="D72" s="9"/>
      <c r="E72" s="9"/>
      <c r="F72" s="22"/>
      <c r="G72" s="22"/>
      <c r="H72" s="22"/>
    </row>
    <row r="73" spans="1:8" customFormat="1" x14ac:dyDescent="0.2">
      <c r="A73" s="9"/>
      <c r="B73" s="14"/>
      <c r="C73" s="11"/>
      <c r="D73" s="9"/>
      <c r="E73" s="9"/>
      <c r="F73" s="22"/>
      <c r="G73" s="22"/>
      <c r="H73" s="22"/>
    </row>
    <row r="74" spans="1:8" customFormat="1" x14ac:dyDescent="0.2">
      <c r="A74" s="9"/>
      <c r="B74" s="23"/>
      <c r="C74" s="11"/>
      <c r="D74" s="9"/>
      <c r="E74" s="9"/>
      <c r="F74" s="22"/>
      <c r="G74" s="22"/>
      <c r="H74" s="22"/>
    </row>
    <row r="75" spans="1:8" s="9" customFormat="1" x14ac:dyDescent="0.2">
      <c r="B75" s="23"/>
      <c r="C75" s="11"/>
      <c r="F75" s="24"/>
      <c r="G75" s="24"/>
      <c r="H75" s="24"/>
    </row>
    <row r="76" spans="1:8" s="9" customFormat="1" x14ac:dyDescent="0.2">
      <c r="B76" s="25"/>
      <c r="C76" s="26"/>
      <c r="F76" s="22"/>
      <c r="G76" s="22"/>
      <c r="H76" s="22"/>
    </row>
    <row r="77" spans="1:8" customFormat="1" x14ac:dyDescent="0.2">
      <c r="A77" s="9"/>
      <c r="B77" s="25"/>
      <c r="C77" s="26"/>
      <c r="D77" s="9"/>
      <c r="E77" s="9"/>
      <c r="F77" s="9"/>
      <c r="G77" s="9"/>
      <c r="H77" s="9"/>
    </row>
    <row r="78" spans="1:8" customFormat="1" x14ac:dyDescent="0.2">
      <c r="A78" s="9"/>
      <c r="B78" s="27"/>
      <c r="C78" s="26"/>
      <c r="D78" s="9"/>
      <c r="E78" s="9"/>
      <c r="F78" s="9"/>
      <c r="G78" s="9"/>
      <c r="H78" s="9"/>
    </row>
    <row r="79" spans="1:8" s="9" customFormat="1" x14ac:dyDescent="0.2">
      <c r="C79" s="28"/>
    </row>
    <row r="80" spans="1:8" s="9" customFormat="1" x14ac:dyDescent="0.2">
      <c r="C80" s="28"/>
    </row>
    <row r="81" s="9" customFormat="1" x14ac:dyDescent="0.2"/>
    <row r="82" s="9" customFormat="1" x14ac:dyDescent="0.2"/>
    <row r="83" s="9" customFormat="1" x14ac:dyDescent="0.2"/>
    <row r="84" s="9" customFormat="1" x14ac:dyDescent="0.2"/>
    <row r="85" s="9" customFormat="1" x14ac:dyDescent="0.2"/>
    <row r="86" s="9" customFormat="1" x14ac:dyDescent="0.2"/>
    <row r="98" spans="1:1007" customFormat="1" ht="22.35" customHeight="1" x14ac:dyDescent="0.2">
      <c r="A98" s="9"/>
      <c r="B98" s="332" t="s">
        <v>12</v>
      </c>
      <c r="C98" s="332"/>
      <c r="D98" s="179">
        <v>1</v>
      </c>
      <c r="E98" s="179">
        <v>2</v>
      </c>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9"/>
      <c r="NH98" s="9"/>
      <c r="NI98" s="9"/>
      <c r="NJ98" s="9"/>
      <c r="NK98" s="9"/>
      <c r="NL98" s="9"/>
      <c r="NM98" s="9"/>
      <c r="NN98" s="9"/>
      <c r="NO98" s="9"/>
      <c r="NP98" s="9"/>
      <c r="NQ98" s="9"/>
      <c r="NR98" s="9"/>
      <c r="NS98" s="9"/>
      <c r="NT98" s="9"/>
      <c r="NU98" s="9"/>
      <c r="NV98" s="9"/>
      <c r="NW98" s="9"/>
      <c r="NX98" s="9"/>
      <c r="NY98" s="9"/>
      <c r="NZ98" s="9"/>
      <c r="OA98" s="9"/>
      <c r="OB98" s="9"/>
      <c r="OC98" s="9"/>
      <c r="OD98" s="9"/>
      <c r="OE98" s="9"/>
      <c r="OF98" s="9"/>
      <c r="OG98" s="9"/>
      <c r="OH98" s="9"/>
      <c r="OI98" s="9"/>
      <c r="OJ98" s="9"/>
      <c r="OK98" s="9"/>
      <c r="OL98" s="9"/>
      <c r="OM98" s="9"/>
      <c r="ON98" s="9"/>
      <c r="OO98" s="9"/>
      <c r="OP98" s="9"/>
      <c r="OQ98" s="9"/>
      <c r="OR98" s="9"/>
      <c r="OS98" s="9"/>
      <c r="OT98" s="9"/>
      <c r="OU98" s="9"/>
      <c r="OV98" s="9"/>
      <c r="OW98" s="9"/>
      <c r="OX98" s="9"/>
      <c r="OY98" s="9"/>
      <c r="OZ98" s="9"/>
      <c r="PA98" s="9"/>
      <c r="PB98" s="9"/>
      <c r="PC98" s="9"/>
      <c r="PD98" s="9"/>
      <c r="PE98" s="9"/>
      <c r="PF98" s="9"/>
      <c r="PG98" s="9"/>
      <c r="PH98" s="9"/>
      <c r="PI98" s="9"/>
      <c r="PJ98" s="9"/>
      <c r="PK98" s="9"/>
      <c r="PL98" s="9"/>
      <c r="PM98" s="9"/>
      <c r="PN98" s="9"/>
      <c r="PO98" s="9"/>
      <c r="PP98" s="9"/>
      <c r="PQ98" s="9"/>
      <c r="PR98" s="9"/>
      <c r="PS98" s="9"/>
      <c r="PT98" s="9"/>
      <c r="PU98" s="9"/>
      <c r="PV98" s="9"/>
      <c r="PW98" s="9"/>
      <c r="PX98" s="9"/>
      <c r="PY98" s="9"/>
      <c r="PZ98" s="9"/>
      <c r="QA98" s="9"/>
      <c r="QB98" s="9"/>
      <c r="QC98" s="9"/>
      <c r="QD98" s="9"/>
      <c r="QE98" s="9"/>
      <c r="QF98" s="9"/>
      <c r="QG98" s="9"/>
      <c r="QH98" s="9"/>
      <c r="QI98" s="9"/>
      <c r="QJ98" s="9"/>
      <c r="QK98" s="9"/>
      <c r="QL98" s="9"/>
      <c r="QM98" s="9"/>
      <c r="QN98" s="9"/>
      <c r="QO98" s="9"/>
      <c r="QP98" s="9"/>
      <c r="QQ98" s="9"/>
      <c r="QR98" s="9"/>
      <c r="QS98" s="9"/>
      <c r="QT98" s="9"/>
      <c r="QU98" s="9"/>
      <c r="QV98" s="9"/>
      <c r="QW98" s="9"/>
      <c r="QX98" s="9"/>
      <c r="QY98" s="9"/>
      <c r="QZ98" s="9"/>
      <c r="RA98" s="9"/>
      <c r="RB98" s="9"/>
      <c r="RC98" s="9"/>
      <c r="RD98" s="9"/>
      <c r="RE98" s="9"/>
      <c r="RF98" s="9"/>
      <c r="RG98" s="9"/>
      <c r="RH98" s="9"/>
      <c r="RI98" s="9"/>
      <c r="RJ98" s="9"/>
      <c r="RK98" s="9"/>
      <c r="RL98" s="9"/>
      <c r="RM98" s="9"/>
      <c r="RN98" s="9"/>
      <c r="RO98" s="9"/>
      <c r="RP98" s="9"/>
      <c r="RQ98" s="9"/>
      <c r="RR98" s="9"/>
      <c r="RS98" s="9"/>
      <c r="RT98" s="9"/>
      <c r="RU98" s="9"/>
      <c r="RV98" s="9"/>
      <c r="RW98" s="9"/>
      <c r="RX98" s="9"/>
      <c r="RY98" s="9"/>
      <c r="RZ98" s="9"/>
      <c r="SA98" s="9"/>
      <c r="SB98" s="9"/>
      <c r="SC98" s="9"/>
      <c r="SD98" s="9"/>
      <c r="SE98" s="9"/>
      <c r="SF98" s="9"/>
      <c r="SG98" s="9"/>
      <c r="SH98" s="9"/>
      <c r="SI98" s="9"/>
      <c r="SJ98" s="9"/>
      <c r="SK98" s="9"/>
      <c r="SL98" s="9"/>
      <c r="SM98" s="9"/>
      <c r="SN98" s="9"/>
      <c r="SO98" s="9"/>
      <c r="SP98" s="9"/>
      <c r="SQ98" s="9"/>
      <c r="SR98" s="9"/>
      <c r="SS98" s="9"/>
      <c r="ST98" s="9"/>
      <c r="SU98" s="9"/>
      <c r="SV98" s="9"/>
      <c r="SW98" s="9"/>
      <c r="SX98" s="9"/>
      <c r="SY98" s="9"/>
      <c r="SZ98" s="9"/>
      <c r="TA98" s="9"/>
      <c r="TB98" s="9"/>
      <c r="TC98" s="9"/>
      <c r="TD98" s="9"/>
      <c r="TE98" s="9"/>
      <c r="TF98" s="9"/>
      <c r="TG98" s="9"/>
      <c r="TH98" s="9"/>
      <c r="TI98" s="9"/>
      <c r="TJ98" s="9"/>
      <c r="TK98" s="9"/>
      <c r="TL98" s="9"/>
      <c r="TM98" s="9"/>
      <c r="TN98" s="9"/>
      <c r="TO98" s="9"/>
      <c r="TP98" s="9"/>
      <c r="TQ98" s="9"/>
      <c r="TR98" s="9"/>
      <c r="TS98" s="9"/>
      <c r="TT98" s="9"/>
      <c r="TU98" s="9"/>
      <c r="TV98" s="9"/>
      <c r="TW98" s="9"/>
      <c r="TX98" s="9"/>
      <c r="TY98" s="9"/>
      <c r="TZ98" s="9"/>
      <c r="UA98" s="9"/>
      <c r="UB98" s="9"/>
      <c r="UC98" s="9"/>
      <c r="UD98" s="9"/>
      <c r="UE98" s="9"/>
      <c r="UF98" s="9"/>
      <c r="UG98" s="9"/>
      <c r="UH98" s="9"/>
      <c r="UI98" s="9"/>
      <c r="UJ98" s="9"/>
      <c r="UK98" s="9"/>
      <c r="UL98" s="9"/>
      <c r="UM98" s="9"/>
      <c r="UN98" s="9"/>
      <c r="UO98" s="9"/>
      <c r="UP98" s="9"/>
      <c r="UQ98" s="9"/>
      <c r="UR98" s="9"/>
      <c r="US98" s="9"/>
      <c r="UT98" s="9"/>
      <c r="UU98" s="9"/>
      <c r="UV98" s="9"/>
      <c r="UW98" s="9"/>
      <c r="UX98" s="9"/>
      <c r="UY98" s="9"/>
      <c r="UZ98" s="9"/>
      <c r="VA98" s="9"/>
      <c r="VB98" s="9"/>
      <c r="VC98" s="9"/>
      <c r="VD98" s="9"/>
      <c r="VE98" s="9"/>
      <c r="VF98" s="9"/>
      <c r="VG98" s="9"/>
      <c r="VH98" s="9"/>
      <c r="VI98" s="9"/>
      <c r="VJ98" s="9"/>
      <c r="VK98" s="9"/>
      <c r="VL98" s="9"/>
      <c r="VM98" s="9"/>
      <c r="VN98" s="9"/>
      <c r="VO98" s="9"/>
      <c r="VP98" s="9"/>
      <c r="VQ98" s="9"/>
      <c r="VR98" s="9"/>
      <c r="VS98" s="9"/>
      <c r="VT98" s="9"/>
      <c r="VU98" s="9"/>
      <c r="VV98" s="9"/>
      <c r="VW98" s="9"/>
      <c r="VX98" s="9"/>
      <c r="VY98" s="9"/>
      <c r="VZ98" s="9"/>
      <c r="WA98" s="9"/>
      <c r="WB98" s="9"/>
      <c r="WC98" s="9"/>
      <c r="WD98" s="9"/>
      <c r="WE98" s="9"/>
      <c r="WF98" s="9"/>
      <c r="WG98" s="9"/>
      <c r="WH98" s="9"/>
      <c r="WI98" s="9"/>
      <c r="WJ98" s="9"/>
      <c r="WK98" s="9"/>
      <c r="WL98" s="9"/>
      <c r="WM98" s="9"/>
      <c r="WN98" s="9"/>
      <c r="WO98" s="9"/>
      <c r="WP98" s="9"/>
      <c r="WQ98" s="9"/>
      <c r="WR98" s="9"/>
      <c r="WS98" s="9"/>
      <c r="WT98" s="9"/>
      <c r="WU98" s="9"/>
      <c r="WV98" s="9"/>
      <c r="WW98" s="9"/>
      <c r="WX98" s="9"/>
      <c r="WY98" s="9"/>
      <c r="WZ98" s="9"/>
      <c r="XA98" s="9"/>
      <c r="XB98" s="9"/>
      <c r="XC98" s="9"/>
      <c r="XD98" s="9"/>
      <c r="XE98" s="9"/>
      <c r="XF98" s="9"/>
      <c r="XG98" s="9"/>
      <c r="XH98" s="9"/>
      <c r="XI98" s="9"/>
      <c r="XJ98" s="9"/>
      <c r="XK98" s="9"/>
      <c r="XL98" s="9"/>
      <c r="XM98" s="9"/>
      <c r="XN98" s="9"/>
      <c r="XO98" s="9"/>
      <c r="XP98" s="9"/>
      <c r="XQ98" s="9"/>
      <c r="XR98" s="9"/>
      <c r="XS98" s="9"/>
      <c r="XT98" s="9"/>
      <c r="XU98" s="9"/>
      <c r="XV98" s="9"/>
      <c r="XW98" s="9"/>
      <c r="XX98" s="9"/>
      <c r="XY98" s="9"/>
      <c r="XZ98" s="9"/>
      <c r="YA98" s="9"/>
      <c r="YB98" s="9"/>
      <c r="YC98" s="9"/>
      <c r="YD98" s="9"/>
      <c r="YE98" s="9"/>
      <c r="YF98" s="9"/>
      <c r="YG98" s="9"/>
      <c r="YH98" s="9"/>
      <c r="YI98" s="9"/>
      <c r="YJ98" s="9"/>
      <c r="YK98" s="9"/>
      <c r="YL98" s="9"/>
      <c r="YM98" s="9"/>
      <c r="YN98" s="9"/>
      <c r="YO98" s="9"/>
      <c r="YP98" s="9"/>
      <c r="YQ98" s="9"/>
      <c r="YR98" s="9"/>
      <c r="YS98" s="9"/>
      <c r="YT98" s="9"/>
      <c r="YU98" s="9"/>
      <c r="YV98" s="9"/>
      <c r="YW98" s="9"/>
      <c r="YX98" s="9"/>
      <c r="YY98" s="9"/>
      <c r="YZ98" s="9"/>
      <c r="ZA98" s="9"/>
      <c r="ZB98" s="9"/>
      <c r="ZC98" s="9"/>
      <c r="ZD98" s="9"/>
      <c r="ZE98" s="9"/>
      <c r="ZF98" s="9"/>
      <c r="ZG98" s="9"/>
      <c r="ZH98" s="9"/>
      <c r="ZI98" s="9"/>
      <c r="ZJ98" s="9"/>
      <c r="ZK98" s="9"/>
      <c r="ZL98" s="9"/>
      <c r="ZM98" s="9"/>
      <c r="ZN98" s="9"/>
      <c r="ZO98" s="9"/>
      <c r="ZP98" s="9"/>
      <c r="ZQ98" s="9"/>
      <c r="ZR98" s="9"/>
      <c r="ZS98" s="9"/>
      <c r="ZT98" s="9"/>
      <c r="ZU98" s="9"/>
      <c r="ZV98" s="9"/>
      <c r="ZW98" s="9"/>
      <c r="ZX98" s="9"/>
      <c r="ZY98" s="9"/>
      <c r="ZZ98" s="9"/>
      <c r="AAA98" s="9"/>
      <c r="AAB98" s="9"/>
      <c r="AAC98" s="9"/>
      <c r="AAD98" s="9"/>
      <c r="AAE98" s="9"/>
      <c r="AAF98" s="9"/>
      <c r="AAG98" s="9"/>
      <c r="AAH98" s="9"/>
      <c r="AAI98" s="9"/>
      <c r="AAJ98" s="9"/>
      <c r="AAK98" s="9"/>
      <c r="AAL98" s="9"/>
      <c r="AAM98" s="9"/>
      <c r="AAN98" s="9"/>
      <c r="AAO98" s="9"/>
      <c r="AAP98" s="9"/>
      <c r="AAQ98" s="9"/>
      <c r="AAR98" s="9"/>
      <c r="AAS98" s="9"/>
      <c r="AAT98" s="9"/>
      <c r="AAU98" s="9"/>
      <c r="AAV98" s="9"/>
      <c r="AAW98" s="9"/>
      <c r="AAX98" s="9"/>
      <c r="AAY98" s="9"/>
      <c r="AAZ98" s="9"/>
      <c r="ABA98" s="9"/>
      <c r="ABB98" s="9"/>
      <c r="ABC98" s="9"/>
      <c r="ABD98" s="9"/>
      <c r="ABE98" s="9"/>
      <c r="ABF98" s="9"/>
      <c r="ABG98" s="9"/>
      <c r="ABH98" s="9"/>
      <c r="ABI98" s="9"/>
      <c r="ABJ98" s="9"/>
      <c r="ABK98" s="9"/>
      <c r="ABL98" s="9"/>
      <c r="ABM98" s="9"/>
      <c r="ABN98" s="9"/>
      <c r="ABO98" s="9"/>
      <c r="ABP98" s="9"/>
      <c r="ABQ98" s="9"/>
      <c r="ABR98" s="9"/>
      <c r="ABS98" s="9"/>
      <c r="ABT98" s="9"/>
      <c r="ABU98" s="9"/>
      <c r="ABV98" s="9"/>
      <c r="ABW98" s="9"/>
      <c r="ABX98" s="9"/>
      <c r="ABY98" s="9"/>
      <c r="ABZ98" s="9"/>
      <c r="ACA98" s="9"/>
      <c r="ACB98" s="9"/>
      <c r="ACC98" s="9"/>
      <c r="ACD98" s="9"/>
      <c r="ACE98" s="9"/>
      <c r="ACF98" s="9"/>
      <c r="ACG98" s="9"/>
      <c r="ACH98" s="9"/>
      <c r="ACI98" s="9"/>
      <c r="ACJ98" s="9"/>
      <c r="ACK98" s="9"/>
      <c r="ACL98" s="9"/>
      <c r="ACM98" s="9"/>
      <c r="ACN98" s="9"/>
      <c r="ACO98" s="9"/>
      <c r="ACP98" s="9"/>
      <c r="ACQ98" s="9"/>
      <c r="ACR98" s="9"/>
      <c r="ACS98" s="9"/>
      <c r="ACT98" s="9"/>
      <c r="ACU98" s="9"/>
      <c r="ACV98" s="9"/>
      <c r="ACW98" s="9"/>
      <c r="ACX98" s="9"/>
      <c r="ACY98" s="9"/>
      <c r="ACZ98" s="9"/>
      <c r="ADA98" s="9"/>
      <c r="ADB98" s="9"/>
      <c r="ADC98" s="9"/>
      <c r="ADD98" s="9"/>
      <c r="ADE98" s="9"/>
      <c r="ADF98" s="9"/>
      <c r="ADG98" s="9"/>
      <c r="ADH98" s="9"/>
      <c r="ADI98" s="9"/>
      <c r="ADJ98" s="9"/>
      <c r="ADK98" s="9"/>
      <c r="ADL98" s="9"/>
      <c r="ADM98" s="9"/>
      <c r="ADN98" s="9"/>
      <c r="ADO98" s="9"/>
      <c r="ADP98" s="9"/>
      <c r="ADQ98" s="9"/>
      <c r="ADR98" s="9"/>
      <c r="ADS98" s="9"/>
      <c r="ADT98" s="9"/>
      <c r="ADU98" s="9"/>
      <c r="ADV98" s="9"/>
      <c r="ADW98" s="9"/>
      <c r="ADX98" s="9"/>
      <c r="ADY98" s="9"/>
      <c r="ADZ98" s="9"/>
      <c r="AEA98" s="9"/>
      <c r="AEB98" s="9"/>
      <c r="AEC98" s="9"/>
      <c r="AED98" s="9"/>
      <c r="AEE98" s="9"/>
      <c r="AEF98" s="9"/>
      <c r="AEG98" s="9"/>
      <c r="AEH98" s="9"/>
      <c r="AEI98" s="9"/>
      <c r="AEJ98" s="9"/>
      <c r="AEK98" s="9"/>
      <c r="AEL98" s="9"/>
      <c r="AEM98" s="9"/>
      <c r="AEN98" s="9"/>
      <c r="AEO98" s="9"/>
      <c r="AEP98" s="9"/>
      <c r="AEQ98" s="9"/>
      <c r="AER98" s="9"/>
      <c r="AES98" s="9"/>
      <c r="AET98" s="9"/>
      <c r="AEU98" s="9"/>
      <c r="AEV98" s="9"/>
      <c r="AEW98" s="9"/>
      <c r="AEX98" s="9"/>
      <c r="AEY98" s="9"/>
      <c r="AEZ98" s="9"/>
      <c r="AFA98" s="9"/>
      <c r="AFB98" s="9"/>
      <c r="AFC98" s="9"/>
      <c r="AFD98" s="9"/>
      <c r="AFE98" s="9"/>
      <c r="AFF98" s="9"/>
      <c r="AFG98" s="9"/>
      <c r="AFH98" s="9"/>
      <c r="AFI98" s="9"/>
      <c r="AFJ98" s="9"/>
      <c r="AFK98" s="9"/>
      <c r="AFL98" s="9"/>
      <c r="AFM98" s="9"/>
      <c r="AFN98" s="9"/>
      <c r="AFO98" s="9"/>
      <c r="AFP98" s="9"/>
      <c r="AFQ98" s="9"/>
      <c r="AFR98" s="9"/>
      <c r="AFS98" s="9"/>
      <c r="AFT98" s="9"/>
      <c r="AFU98" s="9"/>
      <c r="AFV98" s="9"/>
      <c r="AFW98" s="9"/>
      <c r="AFX98" s="9"/>
      <c r="AFY98" s="9"/>
      <c r="AFZ98" s="9"/>
      <c r="AGA98" s="9"/>
      <c r="AGB98" s="9"/>
      <c r="AGC98" s="9"/>
      <c r="AGD98" s="9"/>
      <c r="AGE98" s="9"/>
      <c r="AGF98" s="9"/>
      <c r="AGG98" s="9"/>
      <c r="AGH98" s="9"/>
      <c r="AGI98" s="9"/>
      <c r="AGJ98" s="9"/>
      <c r="AGK98" s="9"/>
      <c r="AGL98" s="9"/>
      <c r="AGM98" s="9"/>
      <c r="AGN98" s="9"/>
      <c r="AGO98" s="9"/>
      <c r="AGP98" s="9"/>
      <c r="AGQ98" s="9"/>
      <c r="AGR98" s="9"/>
      <c r="AGS98" s="9"/>
      <c r="AGT98" s="9"/>
      <c r="AGU98" s="9"/>
      <c r="AGV98" s="9"/>
      <c r="AGW98" s="9"/>
      <c r="AGX98" s="9"/>
      <c r="AGY98" s="9"/>
      <c r="AGZ98" s="9"/>
      <c r="AHA98" s="9"/>
      <c r="AHB98" s="9"/>
      <c r="AHC98" s="9"/>
      <c r="AHD98" s="9"/>
      <c r="AHE98" s="9"/>
      <c r="AHF98" s="9"/>
      <c r="AHG98" s="9"/>
      <c r="AHH98" s="9"/>
      <c r="AHI98" s="9"/>
      <c r="AHJ98" s="9"/>
      <c r="AHK98" s="9"/>
      <c r="AHL98" s="9"/>
      <c r="AHM98" s="9"/>
      <c r="AHN98" s="9"/>
      <c r="AHO98" s="9"/>
      <c r="AHP98" s="9"/>
      <c r="AHQ98" s="9"/>
      <c r="AHR98" s="9"/>
      <c r="AHS98" s="9"/>
      <c r="AHT98" s="9"/>
      <c r="AHU98" s="9"/>
      <c r="AHV98" s="9"/>
      <c r="AHW98" s="9"/>
      <c r="AHX98" s="9"/>
      <c r="AHY98" s="9"/>
      <c r="AHZ98" s="9"/>
      <c r="AIA98" s="9"/>
      <c r="AIB98" s="9"/>
      <c r="AIC98" s="9"/>
      <c r="AID98" s="9"/>
      <c r="AIE98" s="9"/>
      <c r="AIF98" s="9"/>
      <c r="AIG98" s="9"/>
      <c r="AIH98" s="9"/>
      <c r="AII98" s="9"/>
      <c r="AIJ98" s="9"/>
      <c r="AIK98" s="9"/>
      <c r="AIL98" s="9"/>
      <c r="AIM98" s="9"/>
      <c r="AIN98" s="9"/>
      <c r="AIO98" s="9"/>
      <c r="AIP98" s="9"/>
      <c r="AIQ98" s="9"/>
      <c r="AIR98" s="9"/>
      <c r="AIS98" s="9"/>
      <c r="AIT98" s="9"/>
      <c r="AIU98" s="9"/>
      <c r="AIV98" s="9"/>
      <c r="AIW98" s="9"/>
      <c r="AIX98" s="9"/>
      <c r="AIY98" s="9"/>
      <c r="AIZ98" s="9"/>
      <c r="AJA98" s="9"/>
      <c r="AJB98" s="9"/>
      <c r="AJC98" s="9"/>
      <c r="AJD98" s="9"/>
      <c r="AJE98" s="9"/>
      <c r="AJF98" s="9"/>
      <c r="AJG98" s="9"/>
      <c r="AJH98" s="9"/>
      <c r="AJI98" s="9"/>
      <c r="AJJ98" s="9"/>
      <c r="AJK98" s="9"/>
      <c r="AJL98" s="9"/>
      <c r="AJM98" s="9"/>
      <c r="AJN98" s="9"/>
      <c r="AJO98" s="9"/>
      <c r="AJP98" s="9"/>
      <c r="AJQ98" s="9"/>
      <c r="AJR98" s="9"/>
      <c r="AJS98" s="9"/>
      <c r="AJT98" s="9"/>
      <c r="AJU98" s="9"/>
      <c r="AJV98" s="9"/>
      <c r="AJW98" s="9"/>
      <c r="AJX98" s="9"/>
      <c r="AJY98" s="9"/>
      <c r="AJZ98" s="9"/>
      <c r="AKA98" s="9"/>
      <c r="AKB98" s="9"/>
      <c r="AKC98" s="9"/>
      <c r="AKD98" s="9"/>
      <c r="AKE98" s="9"/>
      <c r="AKF98" s="9"/>
      <c r="AKG98" s="9"/>
      <c r="AKH98" s="9"/>
      <c r="AKI98" s="9"/>
      <c r="AKJ98" s="9"/>
      <c r="AKK98" s="9"/>
      <c r="AKL98" s="9"/>
      <c r="AKM98" s="9"/>
      <c r="AKN98" s="9"/>
      <c r="AKO98" s="9"/>
      <c r="AKP98" s="9"/>
      <c r="AKQ98" s="9"/>
      <c r="AKR98" s="9"/>
      <c r="AKS98" s="9"/>
      <c r="AKT98" s="9"/>
      <c r="AKU98" s="9"/>
      <c r="AKV98" s="9"/>
      <c r="AKW98" s="9"/>
      <c r="AKX98" s="9"/>
      <c r="AKY98" s="9"/>
      <c r="AKZ98" s="9"/>
      <c r="ALA98" s="9"/>
      <c r="ALB98" s="9"/>
      <c r="ALC98" s="9"/>
      <c r="ALD98" s="9"/>
      <c r="ALE98" s="9"/>
      <c r="ALF98" s="9"/>
      <c r="ALG98" s="9"/>
      <c r="ALH98" s="9"/>
      <c r="ALI98" s="9"/>
      <c r="ALJ98" s="9"/>
      <c r="ALK98" s="9"/>
      <c r="ALL98" s="9"/>
      <c r="ALM98" s="9"/>
      <c r="ALN98" s="9"/>
      <c r="ALO98" s="9"/>
      <c r="ALP98" s="9"/>
      <c r="ALQ98" s="9"/>
      <c r="ALR98" s="9"/>
      <c r="ALS98" s="9"/>
    </row>
    <row r="99" spans="1:1007" customFormat="1" ht="14.65" customHeight="1" x14ac:dyDescent="0.2">
      <c r="A99" s="9"/>
      <c r="B99" s="333" t="s">
        <v>13</v>
      </c>
      <c r="C99" s="180" t="s">
        <v>525</v>
      </c>
      <c r="D99" s="45"/>
      <c r="E99" s="46"/>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c r="TC99" s="9"/>
      <c r="TD99" s="9"/>
      <c r="TE99" s="9"/>
      <c r="TF99" s="9"/>
      <c r="TG99" s="9"/>
      <c r="TH99" s="9"/>
      <c r="TI99" s="9"/>
      <c r="TJ99" s="9"/>
      <c r="TK99" s="9"/>
      <c r="TL99" s="9"/>
      <c r="TM99" s="9"/>
      <c r="TN99" s="9"/>
      <c r="TO99" s="9"/>
      <c r="TP99" s="9"/>
      <c r="TQ99" s="9"/>
      <c r="TR99" s="9"/>
      <c r="TS99" s="9"/>
      <c r="TT99" s="9"/>
      <c r="TU99" s="9"/>
      <c r="TV99" s="9"/>
      <c r="TW99" s="9"/>
      <c r="TX99" s="9"/>
      <c r="TY99" s="9"/>
      <c r="TZ99" s="9"/>
      <c r="UA99" s="9"/>
      <c r="UB99" s="9"/>
      <c r="UC99" s="9"/>
      <c r="UD99" s="9"/>
      <c r="UE99" s="9"/>
      <c r="UF99" s="9"/>
      <c r="UG99" s="9"/>
      <c r="UH99" s="9"/>
      <c r="UI99" s="9"/>
      <c r="UJ99" s="9"/>
      <c r="UK99" s="9"/>
      <c r="UL99" s="9"/>
      <c r="UM99" s="9"/>
      <c r="UN99" s="9"/>
      <c r="UO99" s="9"/>
      <c r="UP99" s="9"/>
      <c r="UQ99" s="9"/>
      <c r="UR99" s="9"/>
      <c r="US99" s="9"/>
      <c r="UT99" s="9"/>
      <c r="UU99" s="9"/>
      <c r="UV99" s="9"/>
      <c r="UW99" s="9"/>
      <c r="UX99" s="9"/>
      <c r="UY99" s="9"/>
      <c r="UZ99" s="9"/>
      <c r="VA99" s="9"/>
      <c r="VB99" s="9"/>
      <c r="VC99" s="9"/>
      <c r="VD99" s="9"/>
      <c r="VE99" s="9"/>
      <c r="VF99" s="9"/>
      <c r="VG99" s="9"/>
      <c r="VH99" s="9"/>
      <c r="VI99" s="9"/>
      <c r="VJ99" s="9"/>
      <c r="VK99" s="9"/>
      <c r="VL99" s="9"/>
      <c r="VM99" s="9"/>
      <c r="VN99" s="9"/>
      <c r="VO99" s="9"/>
      <c r="VP99" s="9"/>
      <c r="VQ99" s="9"/>
      <c r="VR99" s="9"/>
      <c r="VS99" s="9"/>
      <c r="VT99" s="9"/>
      <c r="VU99" s="9"/>
      <c r="VV99" s="9"/>
      <c r="VW99" s="9"/>
      <c r="VX99" s="9"/>
      <c r="VY99" s="9"/>
      <c r="VZ99" s="9"/>
      <c r="WA99" s="9"/>
      <c r="WB99" s="9"/>
      <c r="WC99" s="9"/>
      <c r="WD99" s="9"/>
      <c r="WE99" s="9"/>
      <c r="WF99" s="9"/>
      <c r="WG99" s="9"/>
      <c r="WH99" s="9"/>
      <c r="WI99" s="9"/>
      <c r="WJ99" s="9"/>
      <c r="WK99" s="9"/>
      <c r="WL99" s="9"/>
      <c r="WM99" s="9"/>
      <c r="WN99" s="9"/>
      <c r="WO99" s="9"/>
      <c r="WP99" s="9"/>
      <c r="WQ99" s="9"/>
      <c r="WR99" s="9"/>
      <c r="WS99" s="9"/>
      <c r="WT99" s="9"/>
      <c r="WU99" s="9"/>
      <c r="WV99" s="9"/>
      <c r="WW99" s="9"/>
      <c r="WX99" s="9"/>
      <c r="WY99" s="9"/>
      <c r="WZ99" s="9"/>
      <c r="XA99" s="9"/>
      <c r="XB99" s="9"/>
      <c r="XC99" s="9"/>
      <c r="XD99" s="9"/>
      <c r="XE99" s="9"/>
      <c r="XF99" s="9"/>
      <c r="XG99" s="9"/>
      <c r="XH99" s="9"/>
      <c r="XI99" s="9"/>
      <c r="XJ99" s="9"/>
      <c r="XK99" s="9"/>
      <c r="XL99" s="9"/>
      <c r="XM99" s="9"/>
      <c r="XN99" s="9"/>
      <c r="XO99" s="9"/>
      <c r="XP99" s="9"/>
      <c r="XQ99" s="9"/>
      <c r="XR99" s="9"/>
      <c r="XS99" s="9"/>
      <c r="XT99" s="9"/>
      <c r="XU99" s="9"/>
      <c r="XV99" s="9"/>
      <c r="XW99" s="9"/>
      <c r="XX99" s="9"/>
      <c r="XY99" s="9"/>
      <c r="XZ99" s="9"/>
      <c r="YA99" s="9"/>
      <c r="YB99" s="9"/>
      <c r="YC99" s="9"/>
      <c r="YD99" s="9"/>
      <c r="YE99" s="9"/>
      <c r="YF99" s="9"/>
      <c r="YG99" s="9"/>
      <c r="YH99" s="9"/>
      <c r="YI99" s="9"/>
      <c r="YJ99" s="9"/>
      <c r="YK99" s="9"/>
      <c r="YL99" s="9"/>
      <c r="YM99" s="9"/>
      <c r="YN99" s="9"/>
      <c r="YO99" s="9"/>
      <c r="YP99" s="9"/>
      <c r="YQ99" s="9"/>
      <c r="YR99" s="9"/>
      <c r="YS99" s="9"/>
      <c r="YT99" s="9"/>
      <c r="YU99" s="9"/>
      <c r="YV99" s="9"/>
      <c r="YW99" s="9"/>
      <c r="YX99" s="9"/>
      <c r="YY99" s="9"/>
      <c r="YZ99" s="9"/>
      <c r="ZA99" s="9"/>
      <c r="ZB99" s="9"/>
      <c r="ZC99" s="9"/>
      <c r="ZD99" s="9"/>
      <c r="ZE99" s="9"/>
      <c r="ZF99" s="9"/>
      <c r="ZG99" s="9"/>
      <c r="ZH99" s="9"/>
      <c r="ZI99" s="9"/>
      <c r="ZJ99" s="9"/>
      <c r="ZK99" s="9"/>
      <c r="ZL99" s="9"/>
      <c r="ZM99" s="9"/>
      <c r="ZN99" s="9"/>
      <c r="ZO99" s="9"/>
      <c r="ZP99" s="9"/>
      <c r="ZQ99" s="9"/>
      <c r="ZR99" s="9"/>
      <c r="ZS99" s="9"/>
      <c r="ZT99" s="9"/>
      <c r="ZU99" s="9"/>
      <c r="ZV99" s="9"/>
      <c r="ZW99" s="9"/>
      <c r="ZX99" s="9"/>
      <c r="ZY99" s="9"/>
      <c r="ZZ99" s="9"/>
      <c r="AAA99" s="9"/>
      <c r="AAB99" s="9"/>
      <c r="AAC99" s="9"/>
      <c r="AAD99" s="9"/>
      <c r="AAE99" s="9"/>
      <c r="AAF99" s="9"/>
      <c r="AAG99" s="9"/>
      <c r="AAH99" s="9"/>
      <c r="AAI99" s="9"/>
      <c r="AAJ99" s="9"/>
      <c r="AAK99" s="9"/>
      <c r="AAL99" s="9"/>
      <c r="AAM99" s="9"/>
      <c r="AAN99" s="9"/>
      <c r="AAO99" s="9"/>
      <c r="AAP99" s="9"/>
      <c r="AAQ99" s="9"/>
      <c r="AAR99" s="9"/>
      <c r="AAS99" s="9"/>
      <c r="AAT99" s="9"/>
      <c r="AAU99" s="9"/>
      <c r="AAV99" s="9"/>
      <c r="AAW99" s="9"/>
      <c r="AAX99" s="9"/>
      <c r="AAY99" s="9"/>
      <c r="AAZ99" s="9"/>
      <c r="ABA99" s="9"/>
      <c r="ABB99" s="9"/>
      <c r="ABC99" s="9"/>
      <c r="ABD99" s="9"/>
      <c r="ABE99" s="9"/>
      <c r="ABF99" s="9"/>
      <c r="ABG99" s="9"/>
      <c r="ABH99" s="9"/>
      <c r="ABI99" s="9"/>
      <c r="ABJ99" s="9"/>
      <c r="ABK99" s="9"/>
      <c r="ABL99" s="9"/>
      <c r="ABM99" s="9"/>
      <c r="ABN99" s="9"/>
      <c r="ABO99" s="9"/>
      <c r="ABP99" s="9"/>
      <c r="ABQ99" s="9"/>
      <c r="ABR99" s="9"/>
      <c r="ABS99" s="9"/>
      <c r="ABT99" s="9"/>
      <c r="ABU99" s="9"/>
      <c r="ABV99" s="9"/>
      <c r="ABW99" s="9"/>
      <c r="ABX99" s="9"/>
      <c r="ABY99" s="9"/>
      <c r="ABZ99" s="9"/>
      <c r="ACA99" s="9"/>
      <c r="ACB99" s="9"/>
      <c r="ACC99" s="9"/>
      <c r="ACD99" s="9"/>
      <c r="ACE99" s="9"/>
      <c r="ACF99" s="9"/>
      <c r="ACG99" s="9"/>
      <c r="ACH99" s="9"/>
      <c r="ACI99" s="9"/>
      <c r="ACJ99" s="9"/>
      <c r="ACK99" s="9"/>
      <c r="ACL99" s="9"/>
      <c r="ACM99" s="9"/>
      <c r="ACN99" s="9"/>
      <c r="ACO99" s="9"/>
      <c r="ACP99" s="9"/>
      <c r="ACQ99" s="9"/>
      <c r="ACR99" s="9"/>
      <c r="ACS99" s="9"/>
      <c r="ACT99" s="9"/>
      <c r="ACU99" s="9"/>
      <c r="ACV99" s="9"/>
      <c r="ACW99" s="9"/>
      <c r="ACX99" s="9"/>
      <c r="ACY99" s="9"/>
      <c r="ACZ99" s="9"/>
      <c r="ADA99" s="9"/>
      <c r="ADB99" s="9"/>
      <c r="ADC99" s="9"/>
      <c r="ADD99" s="9"/>
      <c r="ADE99" s="9"/>
      <c r="ADF99" s="9"/>
      <c r="ADG99" s="9"/>
      <c r="ADH99" s="9"/>
      <c r="ADI99" s="9"/>
      <c r="ADJ99" s="9"/>
      <c r="ADK99" s="9"/>
      <c r="ADL99" s="9"/>
      <c r="ADM99" s="9"/>
      <c r="ADN99" s="9"/>
      <c r="ADO99" s="9"/>
      <c r="ADP99" s="9"/>
      <c r="ADQ99" s="9"/>
      <c r="ADR99" s="9"/>
      <c r="ADS99" s="9"/>
      <c r="ADT99" s="9"/>
      <c r="ADU99" s="9"/>
      <c r="ADV99" s="9"/>
      <c r="ADW99" s="9"/>
      <c r="ADX99" s="9"/>
      <c r="ADY99" s="9"/>
      <c r="ADZ99" s="9"/>
      <c r="AEA99" s="9"/>
      <c r="AEB99" s="9"/>
      <c r="AEC99" s="9"/>
      <c r="AED99" s="9"/>
      <c r="AEE99" s="9"/>
      <c r="AEF99" s="9"/>
      <c r="AEG99" s="9"/>
      <c r="AEH99" s="9"/>
      <c r="AEI99" s="9"/>
      <c r="AEJ99" s="9"/>
      <c r="AEK99" s="9"/>
      <c r="AEL99" s="9"/>
      <c r="AEM99" s="9"/>
      <c r="AEN99" s="9"/>
      <c r="AEO99" s="9"/>
      <c r="AEP99" s="9"/>
      <c r="AEQ99" s="9"/>
      <c r="AER99" s="9"/>
      <c r="AES99" s="9"/>
      <c r="AET99" s="9"/>
      <c r="AEU99" s="9"/>
      <c r="AEV99" s="9"/>
      <c r="AEW99" s="9"/>
      <c r="AEX99" s="9"/>
      <c r="AEY99" s="9"/>
      <c r="AEZ99" s="9"/>
      <c r="AFA99" s="9"/>
      <c r="AFB99" s="9"/>
      <c r="AFC99" s="9"/>
      <c r="AFD99" s="9"/>
      <c r="AFE99" s="9"/>
      <c r="AFF99" s="9"/>
      <c r="AFG99" s="9"/>
      <c r="AFH99" s="9"/>
      <c r="AFI99" s="9"/>
      <c r="AFJ99" s="9"/>
      <c r="AFK99" s="9"/>
      <c r="AFL99" s="9"/>
      <c r="AFM99" s="9"/>
      <c r="AFN99" s="9"/>
      <c r="AFO99" s="9"/>
      <c r="AFP99" s="9"/>
      <c r="AFQ99" s="9"/>
      <c r="AFR99" s="9"/>
      <c r="AFS99" s="9"/>
      <c r="AFT99" s="9"/>
      <c r="AFU99" s="9"/>
      <c r="AFV99" s="9"/>
      <c r="AFW99" s="9"/>
      <c r="AFX99" s="9"/>
      <c r="AFY99" s="9"/>
      <c r="AFZ99" s="9"/>
      <c r="AGA99" s="9"/>
      <c r="AGB99" s="9"/>
      <c r="AGC99" s="9"/>
      <c r="AGD99" s="9"/>
      <c r="AGE99" s="9"/>
      <c r="AGF99" s="9"/>
      <c r="AGG99" s="9"/>
      <c r="AGH99" s="9"/>
      <c r="AGI99" s="9"/>
      <c r="AGJ99" s="9"/>
      <c r="AGK99" s="9"/>
      <c r="AGL99" s="9"/>
      <c r="AGM99" s="9"/>
      <c r="AGN99" s="9"/>
      <c r="AGO99" s="9"/>
      <c r="AGP99" s="9"/>
      <c r="AGQ99" s="9"/>
      <c r="AGR99" s="9"/>
      <c r="AGS99" s="9"/>
      <c r="AGT99" s="9"/>
      <c r="AGU99" s="9"/>
      <c r="AGV99" s="9"/>
      <c r="AGW99" s="9"/>
      <c r="AGX99" s="9"/>
      <c r="AGY99" s="9"/>
      <c r="AGZ99" s="9"/>
      <c r="AHA99" s="9"/>
      <c r="AHB99" s="9"/>
      <c r="AHC99" s="9"/>
      <c r="AHD99" s="9"/>
      <c r="AHE99" s="9"/>
      <c r="AHF99" s="9"/>
      <c r="AHG99" s="9"/>
      <c r="AHH99" s="9"/>
      <c r="AHI99" s="9"/>
      <c r="AHJ99" s="9"/>
      <c r="AHK99" s="9"/>
      <c r="AHL99" s="9"/>
      <c r="AHM99" s="9"/>
      <c r="AHN99" s="9"/>
      <c r="AHO99" s="9"/>
      <c r="AHP99" s="9"/>
      <c r="AHQ99" s="9"/>
      <c r="AHR99" s="9"/>
      <c r="AHS99" s="9"/>
      <c r="AHT99" s="9"/>
      <c r="AHU99" s="9"/>
      <c r="AHV99" s="9"/>
      <c r="AHW99" s="9"/>
      <c r="AHX99" s="9"/>
      <c r="AHY99" s="9"/>
      <c r="AHZ99" s="9"/>
      <c r="AIA99" s="9"/>
      <c r="AIB99" s="9"/>
      <c r="AIC99" s="9"/>
      <c r="AID99" s="9"/>
      <c r="AIE99" s="9"/>
      <c r="AIF99" s="9"/>
      <c r="AIG99" s="9"/>
      <c r="AIH99" s="9"/>
      <c r="AII99" s="9"/>
      <c r="AIJ99" s="9"/>
      <c r="AIK99" s="9"/>
      <c r="AIL99" s="9"/>
      <c r="AIM99" s="9"/>
      <c r="AIN99" s="9"/>
      <c r="AIO99" s="9"/>
      <c r="AIP99" s="9"/>
      <c r="AIQ99" s="9"/>
      <c r="AIR99" s="9"/>
      <c r="AIS99" s="9"/>
      <c r="AIT99" s="9"/>
      <c r="AIU99" s="9"/>
      <c r="AIV99" s="9"/>
      <c r="AIW99" s="9"/>
      <c r="AIX99" s="9"/>
      <c r="AIY99" s="9"/>
      <c r="AIZ99" s="9"/>
      <c r="AJA99" s="9"/>
      <c r="AJB99" s="9"/>
      <c r="AJC99" s="9"/>
      <c r="AJD99" s="9"/>
      <c r="AJE99" s="9"/>
      <c r="AJF99" s="9"/>
      <c r="AJG99" s="9"/>
      <c r="AJH99" s="9"/>
      <c r="AJI99" s="9"/>
      <c r="AJJ99" s="9"/>
      <c r="AJK99" s="9"/>
      <c r="AJL99" s="9"/>
      <c r="AJM99" s="9"/>
      <c r="AJN99" s="9"/>
      <c r="AJO99" s="9"/>
      <c r="AJP99" s="9"/>
      <c r="AJQ99" s="9"/>
      <c r="AJR99" s="9"/>
      <c r="AJS99" s="9"/>
      <c r="AJT99" s="9"/>
      <c r="AJU99" s="9"/>
      <c r="AJV99" s="9"/>
      <c r="AJW99" s="9"/>
      <c r="AJX99" s="9"/>
      <c r="AJY99" s="9"/>
      <c r="AJZ99" s="9"/>
      <c r="AKA99" s="9"/>
      <c r="AKB99" s="9"/>
      <c r="AKC99" s="9"/>
      <c r="AKD99" s="9"/>
      <c r="AKE99" s="9"/>
      <c r="AKF99" s="9"/>
      <c r="AKG99" s="9"/>
      <c r="AKH99" s="9"/>
      <c r="AKI99" s="9"/>
      <c r="AKJ99" s="9"/>
      <c r="AKK99" s="9"/>
      <c r="AKL99" s="9"/>
      <c r="AKM99" s="9"/>
      <c r="AKN99" s="9"/>
      <c r="AKO99" s="9"/>
      <c r="AKP99" s="9"/>
      <c r="AKQ99" s="9"/>
      <c r="AKR99" s="9"/>
      <c r="AKS99" s="9"/>
      <c r="AKT99" s="9"/>
      <c r="AKU99" s="9"/>
      <c r="AKV99" s="9"/>
      <c r="AKW99" s="9"/>
      <c r="AKX99" s="9"/>
      <c r="AKY99" s="9"/>
      <c r="AKZ99" s="9"/>
      <c r="ALA99" s="9"/>
      <c r="ALB99" s="9"/>
      <c r="ALC99" s="9"/>
      <c r="ALD99" s="9"/>
      <c r="ALE99" s="9"/>
      <c r="ALF99" s="9"/>
      <c r="ALG99" s="9"/>
      <c r="ALH99" s="9"/>
      <c r="ALI99" s="9"/>
      <c r="ALJ99" s="9"/>
      <c r="ALK99" s="9"/>
      <c r="ALL99" s="9"/>
      <c r="ALM99" s="9"/>
      <c r="ALN99" s="9"/>
      <c r="ALO99" s="9"/>
      <c r="ALP99" s="9"/>
      <c r="ALQ99" s="9"/>
      <c r="ALR99" s="9"/>
      <c r="ALS99" s="9"/>
    </row>
    <row r="100" spans="1:1007" customFormat="1" x14ac:dyDescent="0.2">
      <c r="A100" s="9"/>
      <c r="B100" s="333"/>
      <c r="C100" s="180" t="s">
        <v>16</v>
      </c>
      <c r="D100" s="47"/>
      <c r="E100" s="48"/>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c r="TD100" s="9"/>
      <c r="TE100" s="9"/>
      <c r="TF100" s="9"/>
      <c r="TG100" s="9"/>
      <c r="TH100" s="9"/>
      <c r="TI100" s="9"/>
      <c r="TJ100" s="9"/>
      <c r="TK100" s="9"/>
      <c r="TL100" s="9"/>
      <c r="TM100" s="9"/>
      <c r="TN100" s="9"/>
      <c r="TO100" s="9"/>
      <c r="TP100" s="9"/>
      <c r="TQ100" s="9"/>
      <c r="TR100" s="9"/>
      <c r="TS100" s="9"/>
      <c r="TT100" s="9"/>
      <c r="TU100" s="9"/>
      <c r="TV100" s="9"/>
      <c r="TW100" s="9"/>
      <c r="TX100" s="9"/>
      <c r="TY100" s="9"/>
      <c r="TZ100" s="9"/>
      <c r="UA100" s="9"/>
      <c r="UB100" s="9"/>
      <c r="UC100" s="9"/>
      <c r="UD100" s="9"/>
      <c r="UE100" s="9"/>
      <c r="UF100" s="9"/>
      <c r="UG100" s="9"/>
      <c r="UH100" s="9"/>
      <c r="UI100" s="9"/>
      <c r="UJ100" s="9"/>
      <c r="UK100" s="9"/>
      <c r="UL100" s="9"/>
      <c r="UM100" s="9"/>
      <c r="UN100" s="9"/>
      <c r="UO100" s="9"/>
      <c r="UP100" s="9"/>
      <c r="UQ100" s="9"/>
      <c r="UR100" s="9"/>
      <c r="US100" s="9"/>
      <c r="UT100" s="9"/>
      <c r="UU100" s="9"/>
      <c r="UV100" s="9"/>
      <c r="UW100" s="9"/>
      <c r="UX100" s="9"/>
      <c r="UY100" s="9"/>
      <c r="UZ100" s="9"/>
      <c r="VA100" s="9"/>
      <c r="VB100" s="9"/>
      <c r="VC100" s="9"/>
      <c r="VD100" s="9"/>
      <c r="VE100" s="9"/>
      <c r="VF100" s="9"/>
      <c r="VG100" s="9"/>
      <c r="VH100" s="9"/>
      <c r="VI100" s="9"/>
      <c r="VJ100" s="9"/>
      <c r="VK100" s="9"/>
      <c r="VL100" s="9"/>
      <c r="VM100" s="9"/>
      <c r="VN100" s="9"/>
      <c r="VO100" s="9"/>
      <c r="VP100" s="9"/>
      <c r="VQ100" s="9"/>
      <c r="VR100" s="9"/>
      <c r="VS100" s="9"/>
      <c r="VT100" s="9"/>
      <c r="VU100" s="9"/>
      <c r="VV100" s="9"/>
      <c r="VW100" s="9"/>
      <c r="VX100" s="9"/>
      <c r="VY100" s="9"/>
      <c r="VZ100" s="9"/>
      <c r="WA100" s="9"/>
      <c r="WB100" s="9"/>
      <c r="WC100" s="9"/>
      <c r="WD100" s="9"/>
      <c r="WE100" s="9"/>
      <c r="WF100" s="9"/>
      <c r="WG100" s="9"/>
      <c r="WH100" s="9"/>
      <c r="WI100" s="9"/>
      <c r="WJ100" s="9"/>
      <c r="WK100" s="9"/>
      <c r="WL100" s="9"/>
      <c r="WM100" s="9"/>
      <c r="WN100" s="9"/>
      <c r="WO100" s="9"/>
      <c r="WP100" s="9"/>
      <c r="WQ100" s="9"/>
      <c r="WR100" s="9"/>
      <c r="WS100" s="9"/>
      <c r="WT100" s="9"/>
      <c r="WU100" s="9"/>
      <c r="WV100" s="9"/>
      <c r="WW100" s="9"/>
      <c r="WX100" s="9"/>
      <c r="WY100" s="9"/>
      <c r="WZ100" s="9"/>
      <c r="XA100" s="9"/>
      <c r="XB100" s="9"/>
      <c r="XC100" s="9"/>
      <c r="XD100" s="9"/>
      <c r="XE100" s="9"/>
      <c r="XF100" s="9"/>
      <c r="XG100" s="9"/>
      <c r="XH100" s="9"/>
      <c r="XI100" s="9"/>
      <c r="XJ100" s="9"/>
      <c r="XK100" s="9"/>
      <c r="XL100" s="9"/>
      <c r="XM100" s="9"/>
      <c r="XN100" s="9"/>
      <c r="XO100" s="9"/>
      <c r="XP100" s="9"/>
      <c r="XQ100" s="9"/>
      <c r="XR100" s="9"/>
      <c r="XS100" s="9"/>
      <c r="XT100" s="9"/>
      <c r="XU100" s="9"/>
      <c r="XV100" s="9"/>
      <c r="XW100" s="9"/>
      <c r="XX100" s="9"/>
      <c r="XY100" s="9"/>
      <c r="XZ100" s="9"/>
      <c r="YA100" s="9"/>
      <c r="YB100" s="9"/>
      <c r="YC100" s="9"/>
      <c r="YD100" s="9"/>
      <c r="YE100" s="9"/>
      <c r="YF100" s="9"/>
      <c r="YG100" s="9"/>
      <c r="YH100" s="9"/>
      <c r="YI100" s="9"/>
      <c r="YJ100" s="9"/>
      <c r="YK100" s="9"/>
      <c r="YL100" s="9"/>
      <c r="YM100" s="9"/>
      <c r="YN100" s="9"/>
      <c r="YO100" s="9"/>
      <c r="YP100" s="9"/>
      <c r="YQ100" s="9"/>
      <c r="YR100" s="9"/>
      <c r="YS100" s="9"/>
      <c r="YT100" s="9"/>
      <c r="YU100" s="9"/>
      <c r="YV100" s="9"/>
      <c r="YW100" s="9"/>
      <c r="YX100" s="9"/>
      <c r="YY100" s="9"/>
      <c r="YZ100" s="9"/>
      <c r="ZA100" s="9"/>
      <c r="ZB100" s="9"/>
      <c r="ZC100" s="9"/>
      <c r="ZD100" s="9"/>
      <c r="ZE100" s="9"/>
      <c r="ZF100" s="9"/>
      <c r="ZG100" s="9"/>
      <c r="ZH100" s="9"/>
      <c r="ZI100" s="9"/>
      <c r="ZJ100" s="9"/>
      <c r="ZK100" s="9"/>
      <c r="ZL100" s="9"/>
      <c r="ZM100" s="9"/>
      <c r="ZN100" s="9"/>
      <c r="ZO100" s="9"/>
      <c r="ZP100" s="9"/>
      <c r="ZQ100" s="9"/>
      <c r="ZR100" s="9"/>
      <c r="ZS100" s="9"/>
      <c r="ZT100" s="9"/>
      <c r="ZU100" s="9"/>
      <c r="ZV100" s="9"/>
      <c r="ZW100" s="9"/>
      <c r="ZX100" s="9"/>
      <c r="ZY100" s="9"/>
      <c r="ZZ100" s="9"/>
      <c r="AAA100" s="9"/>
      <c r="AAB100" s="9"/>
      <c r="AAC100" s="9"/>
      <c r="AAD100" s="9"/>
      <c r="AAE100" s="9"/>
      <c r="AAF100" s="9"/>
      <c r="AAG100" s="9"/>
      <c r="AAH100" s="9"/>
      <c r="AAI100" s="9"/>
      <c r="AAJ100" s="9"/>
      <c r="AAK100" s="9"/>
      <c r="AAL100" s="9"/>
      <c r="AAM100" s="9"/>
      <c r="AAN100" s="9"/>
      <c r="AAO100" s="9"/>
      <c r="AAP100" s="9"/>
      <c r="AAQ100" s="9"/>
      <c r="AAR100" s="9"/>
      <c r="AAS100" s="9"/>
      <c r="AAT100" s="9"/>
      <c r="AAU100" s="9"/>
      <c r="AAV100" s="9"/>
      <c r="AAW100" s="9"/>
      <c r="AAX100" s="9"/>
      <c r="AAY100" s="9"/>
      <c r="AAZ100" s="9"/>
      <c r="ABA100" s="9"/>
      <c r="ABB100" s="9"/>
      <c r="ABC100" s="9"/>
      <c r="ABD100" s="9"/>
      <c r="ABE100" s="9"/>
      <c r="ABF100" s="9"/>
      <c r="ABG100" s="9"/>
      <c r="ABH100" s="9"/>
      <c r="ABI100" s="9"/>
      <c r="ABJ100" s="9"/>
      <c r="ABK100" s="9"/>
      <c r="ABL100" s="9"/>
      <c r="ABM100" s="9"/>
      <c r="ABN100" s="9"/>
      <c r="ABO100" s="9"/>
      <c r="ABP100" s="9"/>
      <c r="ABQ100" s="9"/>
      <c r="ABR100" s="9"/>
      <c r="ABS100" s="9"/>
      <c r="ABT100" s="9"/>
      <c r="ABU100" s="9"/>
      <c r="ABV100" s="9"/>
      <c r="ABW100" s="9"/>
      <c r="ABX100" s="9"/>
      <c r="ABY100" s="9"/>
      <c r="ABZ100" s="9"/>
      <c r="ACA100" s="9"/>
      <c r="ACB100" s="9"/>
      <c r="ACC100" s="9"/>
      <c r="ACD100" s="9"/>
      <c r="ACE100" s="9"/>
      <c r="ACF100" s="9"/>
      <c r="ACG100" s="9"/>
      <c r="ACH100" s="9"/>
      <c r="ACI100" s="9"/>
      <c r="ACJ100" s="9"/>
      <c r="ACK100" s="9"/>
      <c r="ACL100" s="9"/>
      <c r="ACM100" s="9"/>
      <c r="ACN100" s="9"/>
      <c r="ACO100" s="9"/>
      <c r="ACP100" s="9"/>
      <c r="ACQ100" s="9"/>
      <c r="ACR100" s="9"/>
      <c r="ACS100" s="9"/>
      <c r="ACT100" s="9"/>
      <c r="ACU100" s="9"/>
      <c r="ACV100" s="9"/>
      <c r="ACW100" s="9"/>
      <c r="ACX100" s="9"/>
      <c r="ACY100" s="9"/>
      <c r="ACZ100" s="9"/>
      <c r="ADA100" s="9"/>
      <c r="ADB100" s="9"/>
      <c r="ADC100" s="9"/>
      <c r="ADD100" s="9"/>
      <c r="ADE100" s="9"/>
      <c r="ADF100" s="9"/>
      <c r="ADG100" s="9"/>
      <c r="ADH100" s="9"/>
      <c r="ADI100" s="9"/>
      <c r="ADJ100" s="9"/>
      <c r="ADK100" s="9"/>
      <c r="ADL100" s="9"/>
      <c r="ADM100" s="9"/>
      <c r="ADN100" s="9"/>
      <c r="ADO100" s="9"/>
      <c r="ADP100" s="9"/>
      <c r="ADQ100" s="9"/>
      <c r="ADR100" s="9"/>
      <c r="ADS100" s="9"/>
      <c r="ADT100" s="9"/>
      <c r="ADU100" s="9"/>
      <c r="ADV100" s="9"/>
      <c r="ADW100" s="9"/>
      <c r="ADX100" s="9"/>
      <c r="ADY100" s="9"/>
      <c r="ADZ100" s="9"/>
      <c r="AEA100" s="9"/>
      <c r="AEB100" s="9"/>
      <c r="AEC100" s="9"/>
      <c r="AED100" s="9"/>
      <c r="AEE100" s="9"/>
      <c r="AEF100" s="9"/>
      <c r="AEG100" s="9"/>
      <c r="AEH100" s="9"/>
      <c r="AEI100" s="9"/>
      <c r="AEJ100" s="9"/>
      <c r="AEK100" s="9"/>
      <c r="AEL100" s="9"/>
      <c r="AEM100" s="9"/>
      <c r="AEN100" s="9"/>
      <c r="AEO100" s="9"/>
      <c r="AEP100" s="9"/>
      <c r="AEQ100" s="9"/>
      <c r="AER100" s="9"/>
      <c r="AES100" s="9"/>
      <c r="AET100" s="9"/>
      <c r="AEU100" s="9"/>
      <c r="AEV100" s="9"/>
      <c r="AEW100" s="9"/>
      <c r="AEX100" s="9"/>
      <c r="AEY100" s="9"/>
      <c r="AEZ100" s="9"/>
      <c r="AFA100" s="9"/>
      <c r="AFB100" s="9"/>
      <c r="AFC100" s="9"/>
      <c r="AFD100" s="9"/>
      <c r="AFE100" s="9"/>
      <c r="AFF100" s="9"/>
      <c r="AFG100" s="9"/>
      <c r="AFH100" s="9"/>
      <c r="AFI100" s="9"/>
      <c r="AFJ100" s="9"/>
      <c r="AFK100" s="9"/>
      <c r="AFL100" s="9"/>
      <c r="AFM100" s="9"/>
      <c r="AFN100" s="9"/>
      <c r="AFO100" s="9"/>
      <c r="AFP100" s="9"/>
      <c r="AFQ100" s="9"/>
      <c r="AFR100" s="9"/>
      <c r="AFS100" s="9"/>
      <c r="AFT100" s="9"/>
      <c r="AFU100" s="9"/>
      <c r="AFV100" s="9"/>
      <c r="AFW100" s="9"/>
      <c r="AFX100" s="9"/>
      <c r="AFY100" s="9"/>
      <c r="AFZ100" s="9"/>
      <c r="AGA100" s="9"/>
      <c r="AGB100" s="9"/>
      <c r="AGC100" s="9"/>
      <c r="AGD100" s="9"/>
      <c r="AGE100" s="9"/>
      <c r="AGF100" s="9"/>
      <c r="AGG100" s="9"/>
      <c r="AGH100" s="9"/>
      <c r="AGI100" s="9"/>
      <c r="AGJ100" s="9"/>
      <c r="AGK100" s="9"/>
      <c r="AGL100" s="9"/>
      <c r="AGM100" s="9"/>
      <c r="AGN100" s="9"/>
      <c r="AGO100" s="9"/>
      <c r="AGP100" s="9"/>
      <c r="AGQ100" s="9"/>
      <c r="AGR100" s="9"/>
      <c r="AGS100" s="9"/>
      <c r="AGT100" s="9"/>
      <c r="AGU100" s="9"/>
      <c r="AGV100" s="9"/>
      <c r="AGW100" s="9"/>
      <c r="AGX100" s="9"/>
      <c r="AGY100" s="9"/>
      <c r="AGZ100" s="9"/>
      <c r="AHA100" s="9"/>
      <c r="AHB100" s="9"/>
      <c r="AHC100" s="9"/>
      <c r="AHD100" s="9"/>
      <c r="AHE100" s="9"/>
      <c r="AHF100" s="9"/>
      <c r="AHG100" s="9"/>
      <c r="AHH100" s="9"/>
      <c r="AHI100" s="9"/>
      <c r="AHJ100" s="9"/>
      <c r="AHK100" s="9"/>
      <c r="AHL100" s="9"/>
      <c r="AHM100" s="9"/>
      <c r="AHN100" s="9"/>
      <c r="AHO100" s="9"/>
      <c r="AHP100" s="9"/>
      <c r="AHQ100" s="9"/>
      <c r="AHR100" s="9"/>
      <c r="AHS100" s="9"/>
      <c r="AHT100" s="9"/>
      <c r="AHU100" s="9"/>
      <c r="AHV100" s="9"/>
      <c r="AHW100" s="9"/>
      <c r="AHX100" s="9"/>
      <c r="AHY100" s="9"/>
      <c r="AHZ100" s="9"/>
      <c r="AIA100" s="9"/>
      <c r="AIB100" s="9"/>
      <c r="AIC100" s="9"/>
      <c r="AID100" s="9"/>
      <c r="AIE100" s="9"/>
      <c r="AIF100" s="9"/>
      <c r="AIG100" s="9"/>
      <c r="AIH100" s="9"/>
      <c r="AII100" s="9"/>
      <c r="AIJ100" s="9"/>
      <c r="AIK100" s="9"/>
      <c r="AIL100" s="9"/>
      <c r="AIM100" s="9"/>
      <c r="AIN100" s="9"/>
      <c r="AIO100" s="9"/>
      <c r="AIP100" s="9"/>
      <c r="AIQ100" s="9"/>
      <c r="AIR100" s="9"/>
      <c r="AIS100" s="9"/>
      <c r="AIT100" s="9"/>
      <c r="AIU100" s="9"/>
      <c r="AIV100" s="9"/>
      <c r="AIW100" s="9"/>
      <c r="AIX100" s="9"/>
      <c r="AIY100" s="9"/>
      <c r="AIZ100" s="9"/>
      <c r="AJA100" s="9"/>
      <c r="AJB100" s="9"/>
      <c r="AJC100" s="9"/>
      <c r="AJD100" s="9"/>
      <c r="AJE100" s="9"/>
      <c r="AJF100" s="9"/>
      <c r="AJG100" s="9"/>
      <c r="AJH100" s="9"/>
      <c r="AJI100" s="9"/>
      <c r="AJJ100" s="9"/>
      <c r="AJK100" s="9"/>
      <c r="AJL100" s="9"/>
      <c r="AJM100" s="9"/>
      <c r="AJN100" s="9"/>
      <c r="AJO100" s="9"/>
      <c r="AJP100" s="9"/>
      <c r="AJQ100" s="9"/>
      <c r="AJR100" s="9"/>
      <c r="AJS100" s="9"/>
      <c r="AJT100" s="9"/>
      <c r="AJU100" s="9"/>
      <c r="AJV100" s="9"/>
      <c r="AJW100" s="9"/>
      <c r="AJX100" s="9"/>
      <c r="AJY100" s="9"/>
      <c r="AJZ100" s="9"/>
      <c r="AKA100" s="9"/>
      <c r="AKB100" s="9"/>
      <c r="AKC100" s="9"/>
      <c r="AKD100" s="9"/>
      <c r="AKE100" s="9"/>
      <c r="AKF100" s="9"/>
      <c r="AKG100" s="9"/>
      <c r="AKH100" s="9"/>
      <c r="AKI100" s="9"/>
      <c r="AKJ100" s="9"/>
      <c r="AKK100" s="9"/>
      <c r="AKL100" s="9"/>
      <c r="AKM100" s="9"/>
      <c r="AKN100" s="9"/>
      <c r="AKO100" s="9"/>
      <c r="AKP100" s="9"/>
      <c r="AKQ100" s="9"/>
      <c r="AKR100" s="9"/>
      <c r="AKS100" s="9"/>
      <c r="AKT100" s="9"/>
      <c r="AKU100" s="9"/>
      <c r="AKV100" s="9"/>
      <c r="AKW100" s="9"/>
      <c r="AKX100" s="9"/>
      <c r="AKY100" s="9"/>
      <c r="AKZ100" s="9"/>
      <c r="ALA100" s="9"/>
      <c r="ALB100" s="9"/>
      <c r="ALC100" s="9"/>
      <c r="ALD100" s="9"/>
      <c r="ALE100" s="9"/>
      <c r="ALF100" s="9"/>
      <c r="ALG100" s="9"/>
      <c r="ALH100" s="9"/>
      <c r="ALI100" s="9"/>
      <c r="ALJ100" s="9"/>
      <c r="ALK100" s="9"/>
      <c r="ALL100" s="9"/>
      <c r="ALM100" s="9"/>
      <c r="ALN100" s="9"/>
      <c r="ALO100" s="9"/>
      <c r="ALP100" s="9"/>
      <c r="ALQ100" s="9"/>
      <c r="ALR100" s="9"/>
      <c r="ALS100" s="9"/>
    </row>
    <row r="101" spans="1:1007" customFormat="1" ht="14.65" customHeight="1" x14ac:dyDescent="0.2">
      <c r="A101" s="9"/>
      <c r="B101" s="334" t="s">
        <v>17</v>
      </c>
      <c r="C101" s="334"/>
      <c r="D101" s="49"/>
      <c r="E101" s="50"/>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c r="TC101" s="9"/>
      <c r="TD101" s="9"/>
      <c r="TE101" s="9"/>
      <c r="TF101" s="9"/>
      <c r="TG101" s="9"/>
      <c r="TH101" s="9"/>
      <c r="TI101" s="9"/>
      <c r="TJ101" s="9"/>
      <c r="TK101" s="9"/>
      <c r="TL101" s="9"/>
      <c r="TM101" s="9"/>
      <c r="TN101" s="9"/>
      <c r="TO101" s="9"/>
      <c r="TP101" s="9"/>
      <c r="TQ101" s="9"/>
      <c r="TR101" s="9"/>
      <c r="TS101" s="9"/>
      <c r="TT101" s="9"/>
      <c r="TU101" s="9"/>
      <c r="TV101" s="9"/>
      <c r="TW101" s="9"/>
      <c r="TX101" s="9"/>
      <c r="TY101" s="9"/>
      <c r="TZ101" s="9"/>
      <c r="UA101" s="9"/>
      <c r="UB101" s="9"/>
      <c r="UC101" s="9"/>
      <c r="UD101" s="9"/>
      <c r="UE101" s="9"/>
      <c r="UF101" s="9"/>
      <c r="UG101" s="9"/>
      <c r="UH101" s="9"/>
      <c r="UI101" s="9"/>
      <c r="UJ101" s="9"/>
      <c r="UK101" s="9"/>
      <c r="UL101" s="9"/>
      <c r="UM101" s="9"/>
      <c r="UN101" s="9"/>
      <c r="UO101" s="9"/>
      <c r="UP101" s="9"/>
      <c r="UQ101" s="9"/>
      <c r="UR101" s="9"/>
      <c r="US101" s="9"/>
      <c r="UT101" s="9"/>
      <c r="UU101" s="9"/>
      <c r="UV101" s="9"/>
      <c r="UW101" s="9"/>
      <c r="UX101" s="9"/>
      <c r="UY101" s="9"/>
      <c r="UZ101" s="9"/>
      <c r="VA101" s="9"/>
      <c r="VB101" s="9"/>
      <c r="VC101" s="9"/>
      <c r="VD101" s="9"/>
      <c r="VE101" s="9"/>
      <c r="VF101" s="9"/>
      <c r="VG101" s="9"/>
      <c r="VH101" s="9"/>
      <c r="VI101" s="9"/>
      <c r="VJ101" s="9"/>
      <c r="VK101" s="9"/>
      <c r="VL101" s="9"/>
      <c r="VM101" s="9"/>
      <c r="VN101" s="9"/>
      <c r="VO101" s="9"/>
      <c r="VP101" s="9"/>
      <c r="VQ101" s="9"/>
      <c r="VR101" s="9"/>
      <c r="VS101" s="9"/>
      <c r="VT101" s="9"/>
      <c r="VU101" s="9"/>
      <c r="VV101" s="9"/>
      <c r="VW101" s="9"/>
      <c r="VX101" s="9"/>
      <c r="VY101" s="9"/>
      <c r="VZ101" s="9"/>
      <c r="WA101" s="9"/>
      <c r="WB101" s="9"/>
      <c r="WC101" s="9"/>
      <c r="WD101" s="9"/>
      <c r="WE101" s="9"/>
      <c r="WF101" s="9"/>
      <c r="WG101" s="9"/>
      <c r="WH101" s="9"/>
      <c r="WI101" s="9"/>
      <c r="WJ101" s="9"/>
      <c r="WK101" s="9"/>
      <c r="WL101" s="9"/>
      <c r="WM101" s="9"/>
      <c r="WN101" s="9"/>
      <c r="WO101" s="9"/>
      <c r="WP101" s="9"/>
      <c r="WQ101" s="9"/>
      <c r="WR101" s="9"/>
      <c r="WS101" s="9"/>
      <c r="WT101" s="9"/>
      <c r="WU101" s="9"/>
      <c r="WV101" s="9"/>
      <c r="WW101" s="9"/>
      <c r="WX101" s="9"/>
      <c r="WY101" s="9"/>
      <c r="WZ101" s="9"/>
      <c r="XA101" s="9"/>
      <c r="XB101" s="9"/>
      <c r="XC101" s="9"/>
      <c r="XD101" s="9"/>
      <c r="XE101" s="9"/>
      <c r="XF101" s="9"/>
      <c r="XG101" s="9"/>
      <c r="XH101" s="9"/>
      <c r="XI101" s="9"/>
      <c r="XJ101" s="9"/>
      <c r="XK101" s="9"/>
      <c r="XL101" s="9"/>
      <c r="XM101" s="9"/>
      <c r="XN101" s="9"/>
      <c r="XO101" s="9"/>
      <c r="XP101" s="9"/>
      <c r="XQ101" s="9"/>
      <c r="XR101" s="9"/>
      <c r="XS101" s="9"/>
      <c r="XT101" s="9"/>
      <c r="XU101" s="9"/>
      <c r="XV101" s="9"/>
      <c r="XW101" s="9"/>
      <c r="XX101" s="9"/>
      <c r="XY101" s="9"/>
      <c r="XZ101" s="9"/>
      <c r="YA101" s="9"/>
      <c r="YB101" s="9"/>
      <c r="YC101" s="9"/>
      <c r="YD101" s="9"/>
      <c r="YE101" s="9"/>
      <c r="YF101" s="9"/>
      <c r="YG101" s="9"/>
      <c r="YH101" s="9"/>
      <c r="YI101" s="9"/>
      <c r="YJ101" s="9"/>
      <c r="YK101" s="9"/>
      <c r="YL101" s="9"/>
      <c r="YM101" s="9"/>
      <c r="YN101" s="9"/>
      <c r="YO101" s="9"/>
      <c r="YP101" s="9"/>
      <c r="YQ101" s="9"/>
      <c r="YR101" s="9"/>
      <c r="YS101" s="9"/>
      <c r="YT101" s="9"/>
      <c r="YU101" s="9"/>
      <c r="YV101" s="9"/>
      <c r="YW101" s="9"/>
      <c r="YX101" s="9"/>
      <c r="YY101" s="9"/>
      <c r="YZ101" s="9"/>
      <c r="ZA101" s="9"/>
      <c r="ZB101" s="9"/>
      <c r="ZC101" s="9"/>
      <c r="ZD101" s="9"/>
      <c r="ZE101" s="9"/>
      <c r="ZF101" s="9"/>
      <c r="ZG101" s="9"/>
      <c r="ZH101" s="9"/>
      <c r="ZI101" s="9"/>
      <c r="ZJ101" s="9"/>
      <c r="ZK101" s="9"/>
      <c r="ZL101" s="9"/>
      <c r="ZM101" s="9"/>
      <c r="ZN101" s="9"/>
      <c r="ZO101" s="9"/>
      <c r="ZP101" s="9"/>
      <c r="ZQ101" s="9"/>
      <c r="ZR101" s="9"/>
      <c r="ZS101" s="9"/>
      <c r="ZT101" s="9"/>
      <c r="ZU101" s="9"/>
      <c r="ZV101" s="9"/>
      <c r="ZW101" s="9"/>
      <c r="ZX101" s="9"/>
      <c r="ZY101" s="9"/>
      <c r="ZZ101" s="9"/>
      <c r="AAA101" s="9"/>
      <c r="AAB101" s="9"/>
      <c r="AAC101" s="9"/>
      <c r="AAD101" s="9"/>
      <c r="AAE101" s="9"/>
      <c r="AAF101" s="9"/>
      <c r="AAG101" s="9"/>
      <c r="AAH101" s="9"/>
      <c r="AAI101" s="9"/>
      <c r="AAJ101" s="9"/>
      <c r="AAK101" s="9"/>
      <c r="AAL101" s="9"/>
      <c r="AAM101" s="9"/>
      <c r="AAN101" s="9"/>
      <c r="AAO101" s="9"/>
      <c r="AAP101" s="9"/>
      <c r="AAQ101" s="9"/>
      <c r="AAR101" s="9"/>
      <c r="AAS101" s="9"/>
      <c r="AAT101" s="9"/>
      <c r="AAU101" s="9"/>
      <c r="AAV101" s="9"/>
      <c r="AAW101" s="9"/>
      <c r="AAX101" s="9"/>
      <c r="AAY101" s="9"/>
      <c r="AAZ101" s="9"/>
      <c r="ABA101" s="9"/>
      <c r="ABB101" s="9"/>
      <c r="ABC101" s="9"/>
      <c r="ABD101" s="9"/>
      <c r="ABE101" s="9"/>
      <c r="ABF101" s="9"/>
      <c r="ABG101" s="9"/>
      <c r="ABH101" s="9"/>
      <c r="ABI101" s="9"/>
      <c r="ABJ101" s="9"/>
      <c r="ABK101" s="9"/>
      <c r="ABL101" s="9"/>
      <c r="ABM101" s="9"/>
      <c r="ABN101" s="9"/>
      <c r="ABO101" s="9"/>
      <c r="ABP101" s="9"/>
      <c r="ABQ101" s="9"/>
      <c r="ABR101" s="9"/>
      <c r="ABS101" s="9"/>
      <c r="ABT101" s="9"/>
      <c r="ABU101" s="9"/>
      <c r="ABV101" s="9"/>
      <c r="ABW101" s="9"/>
      <c r="ABX101" s="9"/>
      <c r="ABY101" s="9"/>
      <c r="ABZ101" s="9"/>
      <c r="ACA101" s="9"/>
      <c r="ACB101" s="9"/>
      <c r="ACC101" s="9"/>
      <c r="ACD101" s="9"/>
      <c r="ACE101" s="9"/>
      <c r="ACF101" s="9"/>
      <c r="ACG101" s="9"/>
      <c r="ACH101" s="9"/>
      <c r="ACI101" s="9"/>
      <c r="ACJ101" s="9"/>
      <c r="ACK101" s="9"/>
      <c r="ACL101" s="9"/>
      <c r="ACM101" s="9"/>
      <c r="ACN101" s="9"/>
      <c r="ACO101" s="9"/>
      <c r="ACP101" s="9"/>
      <c r="ACQ101" s="9"/>
      <c r="ACR101" s="9"/>
      <c r="ACS101" s="9"/>
      <c r="ACT101" s="9"/>
      <c r="ACU101" s="9"/>
      <c r="ACV101" s="9"/>
      <c r="ACW101" s="9"/>
      <c r="ACX101" s="9"/>
      <c r="ACY101" s="9"/>
      <c r="ACZ101" s="9"/>
      <c r="ADA101" s="9"/>
      <c r="ADB101" s="9"/>
      <c r="ADC101" s="9"/>
      <c r="ADD101" s="9"/>
      <c r="ADE101" s="9"/>
      <c r="ADF101" s="9"/>
      <c r="ADG101" s="9"/>
      <c r="ADH101" s="9"/>
      <c r="ADI101" s="9"/>
      <c r="ADJ101" s="9"/>
      <c r="ADK101" s="9"/>
      <c r="ADL101" s="9"/>
      <c r="ADM101" s="9"/>
      <c r="ADN101" s="9"/>
      <c r="ADO101" s="9"/>
      <c r="ADP101" s="9"/>
      <c r="ADQ101" s="9"/>
      <c r="ADR101" s="9"/>
      <c r="ADS101" s="9"/>
      <c r="ADT101" s="9"/>
      <c r="ADU101" s="9"/>
      <c r="ADV101" s="9"/>
      <c r="ADW101" s="9"/>
      <c r="ADX101" s="9"/>
      <c r="ADY101" s="9"/>
      <c r="ADZ101" s="9"/>
      <c r="AEA101" s="9"/>
      <c r="AEB101" s="9"/>
      <c r="AEC101" s="9"/>
      <c r="AED101" s="9"/>
      <c r="AEE101" s="9"/>
      <c r="AEF101" s="9"/>
      <c r="AEG101" s="9"/>
      <c r="AEH101" s="9"/>
      <c r="AEI101" s="9"/>
      <c r="AEJ101" s="9"/>
      <c r="AEK101" s="9"/>
      <c r="AEL101" s="9"/>
      <c r="AEM101" s="9"/>
      <c r="AEN101" s="9"/>
      <c r="AEO101" s="9"/>
      <c r="AEP101" s="9"/>
      <c r="AEQ101" s="9"/>
      <c r="AER101" s="9"/>
      <c r="AES101" s="9"/>
      <c r="AET101" s="9"/>
      <c r="AEU101" s="9"/>
      <c r="AEV101" s="9"/>
      <c r="AEW101" s="9"/>
      <c r="AEX101" s="9"/>
      <c r="AEY101" s="9"/>
      <c r="AEZ101" s="9"/>
      <c r="AFA101" s="9"/>
      <c r="AFB101" s="9"/>
      <c r="AFC101" s="9"/>
      <c r="AFD101" s="9"/>
      <c r="AFE101" s="9"/>
      <c r="AFF101" s="9"/>
      <c r="AFG101" s="9"/>
      <c r="AFH101" s="9"/>
      <c r="AFI101" s="9"/>
      <c r="AFJ101" s="9"/>
      <c r="AFK101" s="9"/>
      <c r="AFL101" s="9"/>
      <c r="AFM101" s="9"/>
      <c r="AFN101" s="9"/>
      <c r="AFO101" s="9"/>
      <c r="AFP101" s="9"/>
      <c r="AFQ101" s="9"/>
      <c r="AFR101" s="9"/>
      <c r="AFS101" s="9"/>
      <c r="AFT101" s="9"/>
      <c r="AFU101" s="9"/>
      <c r="AFV101" s="9"/>
      <c r="AFW101" s="9"/>
      <c r="AFX101" s="9"/>
      <c r="AFY101" s="9"/>
      <c r="AFZ101" s="9"/>
      <c r="AGA101" s="9"/>
      <c r="AGB101" s="9"/>
      <c r="AGC101" s="9"/>
      <c r="AGD101" s="9"/>
      <c r="AGE101" s="9"/>
      <c r="AGF101" s="9"/>
      <c r="AGG101" s="9"/>
      <c r="AGH101" s="9"/>
      <c r="AGI101" s="9"/>
      <c r="AGJ101" s="9"/>
      <c r="AGK101" s="9"/>
      <c r="AGL101" s="9"/>
      <c r="AGM101" s="9"/>
      <c r="AGN101" s="9"/>
      <c r="AGO101" s="9"/>
      <c r="AGP101" s="9"/>
      <c r="AGQ101" s="9"/>
      <c r="AGR101" s="9"/>
      <c r="AGS101" s="9"/>
      <c r="AGT101" s="9"/>
      <c r="AGU101" s="9"/>
      <c r="AGV101" s="9"/>
      <c r="AGW101" s="9"/>
      <c r="AGX101" s="9"/>
      <c r="AGY101" s="9"/>
      <c r="AGZ101" s="9"/>
      <c r="AHA101" s="9"/>
      <c r="AHB101" s="9"/>
      <c r="AHC101" s="9"/>
      <c r="AHD101" s="9"/>
      <c r="AHE101" s="9"/>
      <c r="AHF101" s="9"/>
      <c r="AHG101" s="9"/>
      <c r="AHH101" s="9"/>
      <c r="AHI101" s="9"/>
      <c r="AHJ101" s="9"/>
      <c r="AHK101" s="9"/>
      <c r="AHL101" s="9"/>
      <c r="AHM101" s="9"/>
      <c r="AHN101" s="9"/>
      <c r="AHO101" s="9"/>
      <c r="AHP101" s="9"/>
      <c r="AHQ101" s="9"/>
      <c r="AHR101" s="9"/>
      <c r="AHS101" s="9"/>
      <c r="AHT101" s="9"/>
      <c r="AHU101" s="9"/>
      <c r="AHV101" s="9"/>
      <c r="AHW101" s="9"/>
      <c r="AHX101" s="9"/>
      <c r="AHY101" s="9"/>
      <c r="AHZ101" s="9"/>
      <c r="AIA101" s="9"/>
      <c r="AIB101" s="9"/>
      <c r="AIC101" s="9"/>
      <c r="AID101" s="9"/>
      <c r="AIE101" s="9"/>
      <c r="AIF101" s="9"/>
      <c r="AIG101" s="9"/>
      <c r="AIH101" s="9"/>
      <c r="AII101" s="9"/>
      <c r="AIJ101" s="9"/>
      <c r="AIK101" s="9"/>
      <c r="AIL101" s="9"/>
      <c r="AIM101" s="9"/>
      <c r="AIN101" s="9"/>
      <c r="AIO101" s="9"/>
      <c r="AIP101" s="9"/>
      <c r="AIQ101" s="9"/>
      <c r="AIR101" s="9"/>
      <c r="AIS101" s="9"/>
      <c r="AIT101" s="9"/>
      <c r="AIU101" s="9"/>
      <c r="AIV101" s="9"/>
      <c r="AIW101" s="9"/>
      <c r="AIX101" s="9"/>
      <c r="AIY101" s="9"/>
      <c r="AIZ101" s="9"/>
      <c r="AJA101" s="9"/>
      <c r="AJB101" s="9"/>
      <c r="AJC101" s="9"/>
      <c r="AJD101" s="9"/>
      <c r="AJE101" s="9"/>
      <c r="AJF101" s="9"/>
      <c r="AJG101" s="9"/>
      <c r="AJH101" s="9"/>
      <c r="AJI101" s="9"/>
      <c r="AJJ101" s="9"/>
      <c r="AJK101" s="9"/>
      <c r="AJL101" s="9"/>
      <c r="AJM101" s="9"/>
      <c r="AJN101" s="9"/>
      <c r="AJO101" s="9"/>
      <c r="AJP101" s="9"/>
      <c r="AJQ101" s="9"/>
      <c r="AJR101" s="9"/>
      <c r="AJS101" s="9"/>
      <c r="AJT101" s="9"/>
      <c r="AJU101" s="9"/>
      <c r="AJV101" s="9"/>
      <c r="AJW101" s="9"/>
      <c r="AJX101" s="9"/>
      <c r="AJY101" s="9"/>
      <c r="AJZ101" s="9"/>
      <c r="AKA101" s="9"/>
      <c r="AKB101" s="9"/>
      <c r="AKC101" s="9"/>
      <c r="AKD101" s="9"/>
      <c r="AKE101" s="9"/>
      <c r="AKF101" s="9"/>
      <c r="AKG101" s="9"/>
      <c r="AKH101" s="9"/>
      <c r="AKI101" s="9"/>
      <c r="AKJ101" s="9"/>
      <c r="AKK101" s="9"/>
      <c r="AKL101" s="9"/>
      <c r="AKM101" s="9"/>
      <c r="AKN101" s="9"/>
      <c r="AKO101" s="9"/>
      <c r="AKP101" s="9"/>
      <c r="AKQ101" s="9"/>
      <c r="AKR101" s="9"/>
      <c r="AKS101" s="9"/>
      <c r="AKT101" s="9"/>
      <c r="AKU101" s="9"/>
      <c r="AKV101" s="9"/>
      <c r="AKW101" s="9"/>
      <c r="AKX101" s="9"/>
      <c r="AKY101" s="9"/>
      <c r="AKZ101" s="9"/>
      <c r="ALA101" s="9"/>
      <c r="ALB101" s="9"/>
      <c r="ALC101" s="9"/>
      <c r="ALD101" s="9"/>
      <c r="ALE101" s="9"/>
      <c r="ALF101" s="9"/>
      <c r="ALG101" s="9"/>
      <c r="ALH101" s="9"/>
      <c r="ALI101" s="9"/>
      <c r="ALJ101" s="9"/>
      <c r="ALK101" s="9"/>
      <c r="ALL101" s="9"/>
      <c r="ALM101" s="9"/>
      <c r="ALN101" s="9"/>
      <c r="ALO101" s="9"/>
      <c r="ALP101" s="9"/>
      <c r="ALQ101" s="9"/>
      <c r="ALR101" s="9"/>
      <c r="ALS101" s="9"/>
    </row>
    <row r="102" spans="1:1007" customFormat="1" ht="14.65" customHeight="1" thickBot="1" x14ac:dyDescent="0.25">
      <c r="A102" s="9"/>
      <c r="B102" s="336" t="s">
        <v>532</v>
      </c>
      <c r="C102" s="337"/>
      <c r="D102" s="337"/>
      <c r="E102" s="338"/>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c r="TC102" s="9"/>
      <c r="TD102" s="9"/>
      <c r="TE102" s="9"/>
      <c r="TF102" s="9"/>
      <c r="TG102" s="9"/>
      <c r="TH102" s="9"/>
      <c r="TI102" s="9"/>
      <c r="TJ102" s="9"/>
      <c r="TK102" s="9"/>
      <c r="TL102" s="9"/>
      <c r="TM102" s="9"/>
      <c r="TN102" s="9"/>
      <c r="TO102" s="9"/>
      <c r="TP102" s="9"/>
      <c r="TQ102" s="9"/>
      <c r="TR102" s="9"/>
      <c r="TS102" s="9"/>
      <c r="TT102" s="9"/>
      <c r="TU102" s="9"/>
      <c r="TV102" s="9"/>
      <c r="TW102" s="9"/>
      <c r="TX102" s="9"/>
      <c r="TY102" s="9"/>
      <c r="TZ102" s="9"/>
      <c r="UA102" s="9"/>
      <c r="UB102" s="9"/>
      <c r="UC102" s="9"/>
      <c r="UD102" s="9"/>
      <c r="UE102" s="9"/>
      <c r="UF102" s="9"/>
      <c r="UG102" s="9"/>
      <c r="UH102" s="9"/>
      <c r="UI102" s="9"/>
      <c r="UJ102" s="9"/>
      <c r="UK102" s="9"/>
      <c r="UL102" s="9"/>
      <c r="UM102" s="9"/>
      <c r="UN102" s="9"/>
      <c r="UO102" s="9"/>
      <c r="UP102" s="9"/>
      <c r="UQ102" s="9"/>
      <c r="UR102" s="9"/>
      <c r="US102" s="9"/>
      <c r="UT102" s="9"/>
      <c r="UU102" s="9"/>
      <c r="UV102" s="9"/>
      <c r="UW102" s="9"/>
      <c r="UX102" s="9"/>
      <c r="UY102" s="9"/>
      <c r="UZ102" s="9"/>
      <c r="VA102" s="9"/>
      <c r="VB102" s="9"/>
      <c r="VC102" s="9"/>
      <c r="VD102" s="9"/>
      <c r="VE102" s="9"/>
      <c r="VF102" s="9"/>
      <c r="VG102" s="9"/>
      <c r="VH102" s="9"/>
      <c r="VI102" s="9"/>
      <c r="VJ102" s="9"/>
      <c r="VK102" s="9"/>
      <c r="VL102" s="9"/>
      <c r="VM102" s="9"/>
      <c r="VN102" s="9"/>
      <c r="VO102" s="9"/>
      <c r="VP102" s="9"/>
      <c r="VQ102" s="9"/>
      <c r="VR102" s="9"/>
      <c r="VS102" s="9"/>
      <c r="VT102" s="9"/>
      <c r="VU102" s="9"/>
      <c r="VV102" s="9"/>
      <c r="VW102" s="9"/>
      <c r="VX102" s="9"/>
      <c r="VY102" s="9"/>
      <c r="VZ102" s="9"/>
      <c r="WA102" s="9"/>
      <c r="WB102" s="9"/>
      <c r="WC102" s="9"/>
      <c r="WD102" s="9"/>
      <c r="WE102" s="9"/>
      <c r="WF102" s="9"/>
      <c r="WG102" s="9"/>
      <c r="WH102" s="9"/>
      <c r="WI102" s="9"/>
      <c r="WJ102" s="9"/>
      <c r="WK102" s="9"/>
      <c r="WL102" s="9"/>
      <c r="WM102" s="9"/>
      <c r="WN102" s="9"/>
      <c r="WO102" s="9"/>
      <c r="WP102" s="9"/>
      <c r="WQ102" s="9"/>
      <c r="WR102" s="9"/>
      <c r="WS102" s="9"/>
      <c r="WT102" s="9"/>
      <c r="WU102" s="9"/>
      <c r="WV102" s="9"/>
      <c r="WW102" s="9"/>
      <c r="WX102" s="9"/>
      <c r="WY102" s="9"/>
      <c r="WZ102" s="9"/>
      <c r="XA102" s="9"/>
      <c r="XB102" s="9"/>
      <c r="XC102" s="9"/>
      <c r="XD102" s="9"/>
      <c r="XE102" s="9"/>
      <c r="XF102" s="9"/>
      <c r="XG102" s="9"/>
      <c r="XH102" s="9"/>
      <c r="XI102" s="9"/>
      <c r="XJ102" s="9"/>
      <c r="XK102" s="9"/>
      <c r="XL102" s="9"/>
      <c r="XM102" s="9"/>
      <c r="XN102" s="9"/>
      <c r="XO102" s="9"/>
      <c r="XP102" s="9"/>
      <c r="XQ102" s="9"/>
      <c r="XR102" s="9"/>
      <c r="XS102" s="9"/>
      <c r="XT102" s="9"/>
      <c r="XU102" s="9"/>
      <c r="XV102" s="9"/>
      <c r="XW102" s="9"/>
      <c r="XX102" s="9"/>
      <c r="XY102" s="9"/>
      <c r="XZ102" s="9"/>
      <c r="YA102" s="9"/>
      <c r="YB102" s="9"/>
      <c r="YC102" s="9"/>
      <c r="YD102" s="9"/>
      <c r="YE102" s="9"/>
      <c r="YF102" s="9"/>
      <c r="YG102" s="9"/>
      <c r="YH102" s="9"/>
      <c r="YI102" s="9"/>
      <c r="YJ102" s="9"/>
      <c r="YK102" s="9"/>
      <c r="YL102" s="9"/>
      <c r="YM102" s="9"/>
      <c r="YN102" s="9"/>
      <c r="YO102" s="9"/>
      <c r="YP102" s="9"/>
      <c r="YQ102" s="9"/>
      <c r="YR102" s="9"/>
      <c r="YS102" s="9"/>
      <c r="YT102" s="9"/>
      <c r="YU102" s="9"/>
      <c r="YV102" s="9"/>
      <c r="YW102" s="9"/>
      <c r="YX102" s="9"/>
      <c r="YY102" s="9"/>
      <c r="YZ102" s="9"/>
      <c r="ZA102" s="9"/>
      <c r="ZB102" s="9"/>
      <c r="ZC102" s="9"/>
      <c r="ZD102" s="9"/>
      <c r="ZE102" s="9"/>
      <c r="ZF102" s="9"/>
      <c r="ZG102" s="9"/>
      <c r="ZH102" s="9"/>
      <c r="ZI102" s="9"/>
      <c r="ZJ102" s="9"/>
      <c r="ZK102" s="9"/>
      <c r="ZL102" s="9"/>
      <c r="ZM102" s="9"/>
      <c r="ZN102" s="9"/>
      <c r="ZO102" s="9"/>
      <c r="ZP102" s="9"/>
      <c r="ZQ102" s="9"/>
      <c r="ZR102" s="9"/>
      <c r="ZS102" s="9"/>
      <c r="ZT102" s="9"/>
      <c r="ZU102" s="9"/>
      <c r="ZV102" s="9"/>
      <c r="ZW102" s="9"/>
      <c r="ZX102" s="9"/>
      <c r="ZY102" s="9"/>
      <c r="ZZ102" s="9"/>
      <c r="AAA102" s="9"/>
      <c r="AAB102" s="9"/>
      <c r="AAC102" s="9"/>
      <c r="AAD102" s="9"/>
      <c r="AAE102" s="9"/>
      <c r="AAF102" s="9"/>
      <c r="AAG102" s="9"/>
      <c r="AAH102" s="9"/>
      <c r="AAI102" s="9"/>
      <c r="AAJ102" s="9"/>
      <c r="AAK102" s="9"/>
      <c r="AAL102" s="9"/>
      <c r="AAM102" s="9"/>
      <c r="AAN102" s="9"/>
      <c r="AAO102" s="9"/>
      <c r="AAP102" s="9"/>
      <c r="AAQ102" s="9"/>
      <c r="AAR102" s="9"/>
      <c r="AAS102" s="9"/>
      <c r="AAT102" s="9"/>
      <c r="AAU102" s="9"/>
      <c r="AAV102" s="9"/>
      <c r="AAW102" s="9"/>
      <c r="AAX102" s="9"/>
      <c r="AAY102" s="9"/>
      <c r="AAZ102" s="9"/>
      <c r="ABA102" s="9"/>
      <c r="ABB102" s="9"/>
      <c r="ABC102" s="9"/>
      <c r="ABD102" s="9"/>
      <c r="ABE102" s="9"/>
      <c r="ABF102" s="9"/>
      <c r="ABG102" s="9"/>
      <c r="ABH102" s="9"/>
      <c r="ABI102" s="9"/>
      <c r="ABJ102" s="9"/>
      <c r="ABK102" s="9"/>
      <c r="ABL102" s="9"/>
      <c r="ABM102" s="9"/>
      <c r="ABN102" s="9"/>
      <c r="ABO102" s="9"/>
      <c r="ABP102" s="9"/>
      <c r="ABQ102" s="9"/>
      <c r="ABR102" s="9"/>
      <c r="ABS102" s="9"/>
      <c r="ABT102" s="9"/>
      <c r="ABU102" s="9"/>
      <c r="ABV102" s="9"/>
      <c r="ABW102" s="9"/>
      <c r="ABX102" s="9"/>
      <c r="ABY102" s="9"/>
      <c r="ABZ102" s="9"/>
      <c r="ACA102" s="9"/>
      <c r="ACB102" s="9"/>
      <c r="ACC102" s="9"/>
      <c r="ACD102" s="9"/>
      <c r="ACE102" s="9"/>
      <c r="ACF102" s="9"/>
      <c r="ACG102" s="9"/>
      <c r="ACH102" s="9"/>
      <c r="ACI102" s="9"/>
      <c r="ACJ102" s="9"/>
      <c r="ACK102" s="9"/>
      <c r="ACL102" s="9"/>
      <c r="ACM102" s="9"/>
      <c r="ACN102" s="9"/>
      <c r="ACO102" s="9"/>
      <c r="ACP102" s="9"/>
      <c r="ACQ102" s="9"/>
      <c r="ACR102" s="9"/>
      <c r="ACS102" s="9"/>
      <c r="ACT102" s="9"/>
      <c r="ACU102" s="9"/>
      <c r="ACV102" s="9"/>
      <c r="ACW102" s="9"/>
      <c r="ACX102" s="9"/>
      <c r="ACY102" s="9"/>
      <c r="ACZ102" s="9"/>
      <c r="ADA102" s="9"/>
      <c r="ADB102" s="9"/>
      <c r="ADC102" s="9"/>
      <c r="ADD102" s="9"/>
      <c r="ADE102" s="9"/>
      <c r="ADF102" s="9"/>
      <c r="ADG102" s="9"/>
      <c r="ADH102" s="9"/>
      <c r="ADI102" s="9"/>
      <c r="ADJ102" s="9"/>
      <c r="ADK102" s="9"/>
      <c r="ADL102" s="9"/>
      <c r="ADM102" s="9"/>
      <c r="ADN102" s="9"/>
      <c r="ADO102" s="9"/>
      <c r="ADP102" s="9"/>
      <c r="ADQ102" s="9"/>
      <c r="ADR102" s="9"/>
      <c r="ADS102" s="9"/>
      <c r="ADT102" s="9"/>
      <c r="ADU102" s="9"/>
      <c r="ADV102" s="9"/>
      <c r="ADW102" s="9"/>
      <c r="ADX102" s="9"/>
      <c r="ADY102" s="9"/>
      <c r="ADZ102" s="9"/>
      <c r="AEA102" s="9"/>
      <c r="AEB102" s="9"/>
      <c r="AEC102" s="9"/>
      <c r="AED102" s="9"/>
      <c r="AEE102" s="9"/>
      <c r="AEF102" s="9"/>
      <c r="AEG102" s="9"/>
      <c r="AEH102" s="9"/>
      <c r="AEI102" s="9"/>
      <c r="AEJ102" s="9"/>
      <c r="AEK102" s="9"/>
      <c r="AEL102" s="9"/>
      <c r="AEM102" s="9"/>
      <c r="AEN102" s="9"/>
      <c r="AEO102" s="9"/>
      <c r="AEP102" s="9"/>
      <c r="AEQ102" s="9"/>
      <c r="AER102" s="9"/>
      <c r="AES102" s="9"/>
      <c r="AET102" s="9"/>
      <c r="AEU102" s="9"/>
      <c r="AEV102" s="9"/>
      <c r="AEW102" s="9"/>
      <c r="AEX102" s="9"/>
      <c r="AEY102" s="9"/>
      <c r="AEZ102" s="9"/>
      <c r="AFA102" s="9"/>
      <c r="AFB102" s="9"/>
      <c r="AFC102" s="9"/>
      <c r="AFD102" s="9"/>
      <c r="AFE102" s="9"/>
      <c r="AFF102" s="9"/>
      <c r="AFG102" s="9"/>
      <c r="AFH102" s="9"/>
      <c r="AFI102" s="9"/>
      <c r="AFJ102" s="9"/>
      <c r="AFK102" s="9"/>
      <c r="AFL102" s="9"/>
      <c r="AFM102" s="9"/>
      <c r="AFN102" s="9"/>
      <c r="AFO102" s="9"/>
      <c r="AFP102" s="9"/>
      <c r="AFQ102" s="9"/>
      <c r="AFR102" s="9"/>
      <c r="AFS102" s="9"/>
      <c r="AFT102" s="9"/>
      <c r="AFU102" s="9"/>
      <c r="AFV102" s="9"/>
      <c r="AFW102" s="9"/>
      <c r="AFX102" s="9"/>
      <c r="AFY102" s="9"/>
      <c r="AFZ102" s="9"/>
      <c r="AGA102" s="9"/>
      <c r="AGB102" s="9"/>
      <c r="AGC102" s="9"/>
      <c r="AGD102" s="9"/>
      <c r="AGE102" s="9"/>
      <c r="AGF102" s="9"/>
      <c r="AGG102" s="9"/>
      <c r="AGH102" s="9"/>
      <c r="AGI102" s="9"/>
      <c r="AGJ102" s="9"/>
      <c r="AGK102" s="9"/>
      <c r="AGL102" s="9"/>
      <c r="AGM102" s="9"/>
      <c r="AGN102" s="9"/>
      <c r="AGO102" s="9"/>
      <c r="AGP102" s="9"/>
      <c r="AGQ102" s="9"/>
      <c r="AGR102" s="9"/>
      <c r="AGS102" s="9"/>
      <c r="AGT102" s="9"/>
      <c r="AGU102" s="9"/>
      <c r="AGV102" s="9"/>
      <c r="AGW102" s="9"/>
      <c r="AGX102" s="9"/>
      <c r="AGY102" s="9"/>
      <c r="AGZ102" s="9"/>
      <c r="AHA102" s="9"/>
      <c r="AHB102" s="9"/>
      <c r="AHC102" s="9"/>
      <c r="AHD102" s="9"/>
      <c r="AHE102" s="9"/>
      <c r="AHF102" s="9"/>
      <c r="AHG102" s="9"/>
      <c r="AHH102" s="9"/>
      <c r="AHI102" s="9"/>
      <c r="AHJ102" s="9"/>
      <c r="AHK102" s="9"/>
      <c r="AHL102" s="9"/>
      <c r="AHM102" s="9"/>
      <c r="AHN102" s="9"/>
      <c r="AHO102" s="9"/>
      <c r="AHP102" s="9"/>
      <c r="AHQ102" s="9"/>
      <c r="AHR102" s="9"/>
      <c r="AHS102" s="9"/>
      <c r="AHT102" s="9"/>
      <c r="AHU102" s="9"/>
      <c r="AHV102" s="9"/>
      <c r="AHW102" s="9"/>
      <c r="AHX102" s="9"/>
      <c r="AHY102" s="9"/>
      <c r="AHZ102" s="9"/>
      <c r="AIA102" s="9"/>
      <c r="AIB102" s="9"/>
      <c r="AIC102" s="9"/>
      <c r="AID102" s="9"/>
      <c r="AIE102" s="9"/>
      <c r="AIF102" s="9"/>
      <c r="AIG102" s="9"/>
      <c r="AIH102" s="9"/>
      <c r="AII102" s="9"/>
      <c r="AIJ102" s="9"/>
      <c r="AIK102" s="9"/>
      <c r="AIL102" s="9"/>
      <c r="AIM102" s="9"/>
      <c r="AIN102" s="9"/>
      <c r="AIO102" s="9"/>
      <c r="AIP102" s="9"/>
      <c r="AIQ102" s="9"/>
      <c r="AIR102" s="9"/>
      <c r="AIS102" s="9"/>
      <c r="AIT102" s="9"/>
      <c r="AIU102" s="9"/>
      <c r="AIV102" s="9"/>
      <c r="AIW102" s="9"/>
      <c r="AIX102" s="9"/>
      <c r="AIY102" s="9"/>
      <c r="AIZ102" s="9"/>
      <c r="AJA102" s="9"/>
      <c r="AJB102" s="9"/>
      <c r="AJC102" s="9"/>
      <c r="AJD102" s="9"/>
      <c r="AJE102" s="9"/>
      <c r="AJF102" s="9"/>
      <c r="AJG102" s="9"/>
      <c r="AJH102" s="9"/>
      <c r="AJI102" s="9"/>
      <c r="AJJ102" s="9"/>
      <c r="AJK102" s="9"/>
      <c r="AJL102" s="9"/>
      <c r="AJM102" s="9"/>
      <c r="AJN102" s="9"/>
      <c r="AJO102" s="9"/>
      <c r="AJP102" s="9"/>
      <c r="AJQ102" s="9"/>
      <c r="AJR102" s="9"/>
      <c r="AJS102" s="9"/>
      <c r="AJT102" s="9"/>
      <c r="AJU102" s="9"/>
      <c r="AJV102" s="9"/>
      <c r="AJW102" s="9"/>
      <c r="AJX102" s="9"/>
      <c r="AJY102" s="9"/>
      <c r="AJZ102" s="9"/>
      <c r="AKA102" s="9"/>
      <c r="AKB102" s="9"/>
      <c r="AKC102" s="9"/>
      <c r="AKD102" s="9"/>
      <c r="AKE102" s="9"/>
      <c r="AKF102" s="9"/>
      <c r="AKG102" s="9"/>
      <c r="AKH102" s="9"/>
      <c r="AKI102" s="9"/>
      <c r="AKJ102" s="9"/>
      <c r="AKK102" s="9"/>
      <c r="AKL102" s="9"/>
      <c r="AKM102" s="9"/>
      <c r="AKN102" s="9"/>
      <c r="AKO102" s="9"/>
      <c r="AKP102" s="9"/>
      <c r="AKQ102" s="9"/>
      <c r="AKR102" s="9"/>
      <c r="AKS102" s="9"/>
      <c r="AKT102" s="9"/>
      <c r="AKU102" s="9"/>
      <c r="AKV102" s="9"/>
      <c r="AKW102" s="9"/>
      <c r="AKX102" s="9"/>
      <c r="AKY102" s="9"/>
      <c r="AKZ102" s="9"/>
      <c r="ALA102" s="9"/>
      <c r="ALB102" s="9"/>
      <c r="ALC102" s="9"/>
      <c r="ALD102" s="9"/>
      <c r="ALE102" s="9"/>
      <c r="ALF102" s="9"/>
      <c r="ALG102" s="9"/>
      <c r="ALH102" s="9"/>
      <c r="ALI102" s="9"/>
      <c r="ALJ102" s="9"/>
      <c r="ALK102" s="9"/>
      <c r="ALL102" s="9"/>
      <c r="ALM102" s="9"/>
      <c r="ALN102" s="9"/>
      <c r="ALO102" s="9"/>
      <c r="ALP102" s="9"/>
      <c r="ALQ102" s="9"/>
      <c r="ALR102" s="9"/>
      <c r="ALS102" s="9"/>
    </row>
    <row r="103" spans="1:1007" customFormat="1" ht="14.65" customHeight="1" x14ac:dyDescent="0.25">
      <c r="A103" s="9"/>
      <c r="B103" s="335" t="s">
        <v>357</v>
      </c>
      <c r="C103" s="335"/>
      <c r="D103" s="53"/>
      <c r="E103" s="53"/>
      <c r="F103" s="9"/>
      <c r="G103" s="17" t="s">
        <v>34</v>
      </c>
      <c r="H103" s="17" t="s">
        <v>35</v>
      </c>
      <c r="I103" s="17" t="s">
        <v>36</v>
      </c>
      <c r="J103" s="17" t="s">
        <v>37</v>
      </c>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c r="TC103" s="9"/>
      <c r="TD103" s="9"/>
      <c r="TE103" s="9"/>
      <c r="TF103" s="9"/>
      <c r="TG103" s="9"/>
      <c r="TH103" s="9"/>
      <c r="TI103" s="9"/>
      <c r="TJ103" s="9"/>
      <c r="TK103" s="9"/>
      <c r="TL103" s="9"/>
      <c r="TM103" s="9"/>
      <c r="TN103" s="9"/>
      <c r="TO103" s="9"/>
      <c r="TP103" s="9"/>
      <c r="TQ103" s="9"/>
      <c r="TR103" s="9"/>
      <c r="TS103" s="9"/>
      <c r="TT103" s="9"/>
      <c r="TU103" s="9"/>
      <c r="TV103" s="9"/>
      <c r="TW103" s="9"/>
      <c r="TX103" s="9"/>
      <c r="TY103" s="9"/>
      <c r="TZ103" s="9"/>
      <c r="UA103" s="9"/>
      <c r="UB103" s="9"/>
      <c r="UC103" s="9"/>
      <c r="UD103" s="9"/>
      <c r="UE103" s="9"/>
      <c r="UF103" s="9"/>
      <c r="UG103" s="9"/>
      <c r="UH103" s="9"/>
      <c r="UI103" s="9"/>
      <c r="UJ103" s="9"/>
      <c r="UK103" s="9"/>
      <c r="UL103" s="9"/>
      <c r="UM103" s="9"/>
      <c r="UN103" s="9"/>
      <c r="UO103" s="9"/>
      <c r="UP103" s="9"/>
      <c r="UQ103" s="9"/>
      <c r="UR103" s="9"/>
      <c r="US103" s="9"/>
      <c r="UT103" s="9"/>
      <c r="UU103" s="9"/>
      <c r="UV103" s="9"/>
      <c r="UW103" s="9"/>
      <c r="UX103" s="9"/>
      <c r="UY103" s="9"/>
      <c r="UZ103" s="9"/>
      <c r="VA103" s="9"/>
      <c r="VB103" s="9"/>
      <c r="VC103" s="9"/>
      <c r="VD103" s="9"/>
      <c r="VE103" s="9"/>
      <c r="VF103" s="9"/>
      <c r="VG103" s="9"/>
      <c r="VH103" s="9"/>
      <c r="VI103" s="9"/>
      <c r="VJ103" s="9"/>
      <c r="VK103" s="9"/>
      <c r="VL103" s="9"/>
      <c r="VM103" s="9"/>
      <c r="VN103" s="9"/>
      <c r="VO103" s="9"/>
      <c r="VP103" s="9"/>
      <c r="VQ103" s="9"/>
      <c r="VR103" s="9"/>
      <c r="VS103" s="9"/>
      <c r="VT103" s="9"/>
      <c r="VU103" s="9"/>
      <c r="VV103" s="9"/>
      <c r="VW103" s="9"/>
      <c r="VX103" s="9"/>
      <c r="VY103" s="9"/>
      <c r="VZ103" s="9"/>
      <c r="WA103" s="9"/>
      <c r="WB103" s="9"/>
      <c r="WC103" s="9"/>
      <c r="WD103" s="9"/>
      <c r="WE103" s="9"/>
      <c r="WF103" s="9"/>
      <c r="WG103" s="9"/>
      <c r="WH103" s="9"/>
      <c r="WI103" s="9"/>
      <c r="WJ103" s="9"/>
      <c r="WK103" s="9"/>
      <c r="WL103" s="9"/>
      <c r="WM103" s="9"/>
      <c r="WN103" s="9"/>
      <c r="WO103" s="9"/>
      <c r="WP103" s="9"/>
      <c r="WQ103" s="9"/>
      <c r="WR103" s="9"/>
      <c r="WS103" s="9"/>
      <c r="WT103" s="9"/>
      <c r="WU103" s="9"/>
      <c r="WV103" s="9"/>
      <c r="WW103" s="9"/>
      <c r="WX103" s="9"/>
      <c r="WY103" s="9"/>
      <c r="WZ103" s="9"/>
      <c r="XA103" s="9"/>
      <c r="XB103" s="9"/>
      <c r="XC103" s="9"/>
      <c r="XD103" s="9"/>
      <c r="XE103" s="9"/>
      <c r="XF103" s="9"/>
      <c r="XG103" s="9"/>
      <c r="XH103" s="9"/>
      <c r="XI103" s="9"/>
      <c r="XJ103" s="9"/>
      <c r="XK103" s="9"/>
      <c r="XL103" s="9"/>
      <c r="XM103" s="9"/>
      <c r="XN103" s="9"/>
      <c r="XO103" s="9"/>
      <c r="XP103" s="9"/>
      <c r="XQ103" s="9"/>
      <c r="XR103" s="9"/>
      <c r="XS103" s="9"/>
      <c r="XT103" s="9"/>
      <c r="XU103" s="9"/>
      <c r="XV103" s="9"/>
      <c r="XW103" s="9"/>
      <c r="XX103" s="9"/>
      <c r="XY103" s="9"/>
      <c r="XZ103" s="9"/>
      <c r="YA103" s="9"/>
      <c r="YB103" s="9"/>
      <c r="YC103" s="9"/>
      <c r="YD103" s="9"/>
      <c r="YE103" s="9"/>
      <c r="YF103" s="9"/>
      <c r="YG103" s="9"/>
      <c r="YH103" s="9"/>
      <c r="YI103" s="9"/>
      <c r="YJ103" s="9"/>
      <c r="YK103" s="9"/>
      <c r="YL103" s="9"/>
      <c r="YM103" s="9"/>
      <c r="YN103" s="9"/>
      <c r="YO103" s="9"/>
      <c r="YP103" s="9"/>
      <c r="YQ103" s="9"/>
      <c r="YR103" s="9"/>
      <c r="YS103" s="9"/>
      <c r="YT103" s="9"/>
      <c r="YU103" s="9"/>
      <c r="YV103" s="9"/>
      <c r="YW103" s="9"/>
      <c r="YX103" s="9"/>
      <c r="YY103" s="9"/>
      <c r="YZ103" s="9"/>
      <c r="ZA103" s="9"/>
      <c r="ZB103" s="9"/>
      <c r="ZC103" s="9"/>
      <c r="ZD103" s="9"/>
      <c r="ZE103" s="9"/>
      <c r="ZF103" s="9"/>
      <c r="ZG103" s="9"/>
      <c r="ZH103" s="9"/>
      <c r="ZI103" s="9"/>
      <c r="ZJ103" s="9"/>
      <c r="ZK103" s="9"/>
      <c r="ZL103" s="9"/>
      <c r="ZM103" s="9"/>
      <c r="ZN103" s="9"/>
      <c r="ZO103" s="9"/>
      <c r="ZP103" s="9"/>
      <c r="ZQ103" s="9"/>
      <c r="ZR103" s="9"/>
      <c r="ZS103" s="9"/>
      <c r="ZT103" s="9"/>
      <c r="ZU103" s="9"/>
      <c r="ZV103" s="9"/>
      <c r="ZW103" s="9"/>
      <c r="ZX103" s="9"/>
      <c r="ZY103" s="9"/>
      <c r="ZZ103" s="9"/>
      <c r="AAA103" s="9"/>
      <c r="AAB103" s="9"/>
      <c r="AAC103" s="9"/>
      <c r="AAD103" s="9"/>
      <c r="AAE103" s="9"/>
      <c r="AAF103" s="9"/>
      <c r="AAG103" s="9"/>
      <c r="AAH103" s="9"/>
      <c r="AAI103" s="9"/>
      <c r="AAJ103" s="9"/>
      <c r="AAK103" s="9"/>
      <c r="AAL103" s="9"/>
      <c r="AAM103" s="9"/>
      <c r="AAN103" s="9"/>
      <c r="AAO103" s="9"/>
      <c r="AAP103" s="9"/>
      <c r="AAQ103" s="9"/>
      <c r="AAR103" s="9"/>
      <c r="AAS103" s="9"/>
      <c r="AAT103" s="9"/>
      <c r="AAU103" s="9"/>
      <c r="AAV103" s="9"/>
      <c r="AAW103" s="9"/>
      <c r="AAX103" s="9"/>
      <c r="AAY103" s="9"/>
      <c r="AAZ103" s="9"/>
      <c r="ABA103" s="9"/>
      <c r="ABB103" s="9"/>
      <c r="ABC103" s="9"/>
      <c r="ABD103" s="9"/>
      <c r="ABE103" s="9"/>
      <c r="ABF103" s="9"/>
      <c r="ABG103" s="9"/>
      <c r="ABH103" s="9"/>
      <c r="ABI103" s="9"/>
      <c r="ABJ103" s="9"/>
      <c r="ABK103" s="9"/>
      <c r="ABL103" s="9"/>
      <c r="ABM103" s="9"/>
      <c r="ABN103" s="9"/>
      <c r="ABO103" s="9"/>
      <c r="ABP103" s="9"/>
      <c r="ABQ103" s="9"/>
      <c r="ABR103" s="9"/>
      <c r="ABS103" s="9"/>
      <c r="ABT103" s="9"/>
      <c r="ABU103" s="9"/>
      <c r="ABV103" s="9"/>
      <c r="ABW103" s="9"/>
      <c r="ABX103" s="9"/>
      <c r="ABY103" s="9"/>
      <c r="ABZ103" s="9"/>
      <c r="ACA103" s="9"/>
      <c r="ACB103" s="9"/>
      <c r="ACC103" s="9"/>
      <c r="ACD103" s="9"/>
      <c r="ACE103" s="9"/>
      <c r="ACF103" s="9"/>
      <c r="ACG103" s="9"/>
      <c r="ACH103" s="9"/>
      <c r="ACI103" s="9"/>
      <c r="ACJ103" s="9"/>
      <c r="ACK103" s="9"/>
      <c r="ACL103" s="9"/>
      <c r="ACM103" s="9"/>
      <c r="ACN103" s="9"/>
      <c r="ACO103" s="9"/>
      <c r="ACP103" s="9"/>
      <c r="ACQ103" s="9"/>
      <c r="ACR103" s="9"/>
      <c r="ACS103" s="9"/>
      <c r="ACT103" s="9"/>
      <c r="ACU103" s="9"/>
      <c r="ACV103" s="9"/>
      <c r="ACW103" s="9"/>
      <c r="ACX103" s="9"/>
      <c r="ACY103" s="9"/>
      <c r="ACZ103" s="9"/>
      <c r="ADA103" s="9"/>
      <c r="ADB103" s="9"/>
      <c r="ADC103" s="9"/>
      <c r="ADD103" s="9"/>
      <c r="ADE103" s="9"/>
      <c r="ADF103" s="9"/>
      <c r="ADG103" s="9"/>
      <c r="ADH103" s="9"/>
      <c r="ADI103" s="9"/>
      <c r="ADJ103" s="9"/>
      <c r="ADK103" s="9"/>
      <c r="ADL103" s="9"/>
      <c r="ADM103" s="9"/>
      <c r="ADN103" s="9"/>
      <c r="ADO103" s="9"/>
      <c r="ADP103" s="9"/>
      <c r="ADQ103" s="9"/>
      <c r="ADR103" s="9"/>
      <c r="ADS103" s="9"/>
      <c r="ADT103" s="9"/>
      <c r="ADU103" s="9"/>
      <c r="ADV103" s="9"/>
      <c r="ADW103" s="9"/>
      <c r="ADX103" s="9"/>
      <c r="ADY103" s="9"/>
      <c r="ADZ103" s="9"/>
      <c r="AEA103" s="9"/>
      <c r="AEB103" s="9"/>
      <c r="AEC103" s="9"/>
      <c r="AED103" s="9"/>
      <c r="AEE103" s="9"/>
      <c r="AEF103" s="9"/>
      <c r="AEG103" s="9"/>
      <c r="AEH103" s="9"/>
      <c r="AEI103" s="9"/>
      <c r="AEJ103" s="9"/>
      <c r="AEK103" s="9"/>
      <c r="AEL103" s="9"/>
      <c r="AEM103" s="9"/>
      <c r="AEN103" s="9"/>
      <c r="AEO103" s="9"/>
      <c r="AEP103" s="9"/>
      <c r="AEQ103" s="9"/>
      <c r="AER103" s="9"/>
      <c r="AES103" s="9"/>
      <c r="AET103" s="9"/>
      <c r="AEU103" s="9"/>
      <c r="AEV103" s="9"/>
      <c r="AEW103" s="9"/>
      <c r="AEX103" s="9"/>
      <c r="AEY103" s="9"/>
      <c r="AEZ103" s="9"/>
      <c r="AFA103" s="9"/>
      <c r="AFB103" s="9"/>
      <c r="AFC103" s="9"/>
      <c r="AFD103" s="9"/>
      <c r="AFE103" s="9"/>
      <c r="AFF103" s="9"/>
      <c r="AFG103" s="9"/>
      <c r="AFH103" s="9"/>
      <c r="AFI103" s="9"/>
      <c r="AFJ103" s="9"/>
      <c r="AFK103" s="9"/>
      <c r="AFL103" s="9"/>
      <c r="AFM103" s="9"/>
      <c r="AFN103" s="9"/>
      <c r="AFO103" s="9"/>
      <c r="AFP103" s="9"/>
      <c r="AFQ103" s="9"/>
      <c r="AFR103" s="9"/>
      <c r="AFS103" s="9"/>
      <c r="AFT103" s="9"/>
      <c r="AFU103" s="9"/>
      <c r="AFV103" s="9"/>
      <c r="AFW103" s="9"/>
      <c r="AFX103" s="9"/>
      <c r="AFY103" s="9"/>
      <c r="AFZ103" s="9"/>
      <c r="AGA103" s="9"/>
      <c r="AGB103" s="9"/>
      <c r="AGC103" s="9"/>
      <c r="AGD103" s="9"/>
      <c r="AGE103" s="9"/>
      <c r="AGF103" s="9"/>
      <c r="AGG103" s="9"/>
      <c r="AGH103" s="9"/>
      <c r="AGI103" s="9"/>
      <c r="AGJ103" s="9"/>
      <c r="AGK103" s="9"/>
      <c r="AGL103" s="9"/>
      <c r="AGM103" s="9"/>
      <c r="AGN103" s="9"/>
      <c r="AGO103" s="9"/>
      <c r="AGP103" s="9"/>
      <c r="AGQ103" s="9"/>
      <c r="AGR103" s="9"/>
      <c r="AGS103" s="9"/>
      <c r="AGT103" s="9"/>
      <c r="AGU103" s="9"/>
      <c r="AGV103" s="9"/>
      <c r="AGW103" s="9"/>
      <c r="AGX103" s="9"/>
      <c r="AGY103" s="9"/>
      <c r="AGZ103" s="9"/>
      <c r="AHA103" s="9"/>
      <c r="AHB103" s="9"/>
      <c r="AHC103" s="9"/>
      <c r="AHD103" s="9"/>
      <c r="AHE103" s="9"/>
      <c r="AHF103" s="9"/>
      <c r="AHG103" s="9"/>
      <c r="AHH103" s="9"/>
      <c r="AHI103" s="9"/>
      <c r="AHJ103" s="9"/>
      <c r="AHK103" s="9"/>
      <c r="AHL103" s="9"/>
      <c r="AHM103" s="9"/>
      <c r="AHN103" s="9"/>
      <c r="AHO103" s="9"/>
      <c r="AHP103" s="9"/>
      <c r="AHQ103" s="9"/>
      <c r="AHR103" s="9"/>
      <c r="AHS103" s="9"/>
      <c r="AHT103" s="9"/>
      <c r="AHU103" s="9"/>
      <c r="AHV103" s="9"/>
      <c r="AHW103" s="9"/>
      <c r="AHX103" s="9"/>
      <c r="AHY103" s="9"/>
      <c r="AHZ103" s="9"/>
      <c r="AIA103" s="9"/>
      <c r="AIB103" s="9"/>
      <c r="AIC103" s="9"/>
      <c r="AID103" s="9"/>
      <c r="AIE103" s="9"/>
      <c r="AIF103" s="9"/>
      <c r="AIG103" s="9"/>
      <c r="AIH103" s="9"/>
      <c r="AII103" s="9"/>
      <c r="AIJ103" s="9"/>
      <c r="AIK103" s="9"/>
      <c r="AIL103" s="9"/>
      <c r="AIM103" s="9"/>
      <c r="AIN103" s="9"/>
      <c r="AIO103" s="9"/>
      <c r="AIP103" s="9"/>
      <c r="AIQ103" s="9"/>
      <c r="AIR103" s="9"/>
      <c r="AIS103" s="9"/>
      <c r="AIT103" s="9"/>
      <c r="AIU103" s="9"/>
      <c r="AIV103" s="9"/>
      <c r="AIW103" s="9"/>
      <c r="AIX103" s="9"/>
      <c r="AIY103" s="9"/>
      <c r="AIZ103" s="9"/>
      <c r="AJA103" s="9"/>
      <c r="AJB103" s="9"/>
      <c r="AJC103" s="9"/>
      <c r="AJD103" s="9"/>
      <c r="AJE103" s="9"/>
      <c r="AJF103" s="9"/>
      <c r="AJG103" s="9"/>
      <c r="AJH103" s="9"/>
      <c r="AJI103" s="9"/>
      <c r="AJJ103" s="9"/>
      <c r="AJK103" s="9"/>
      <c r="AJL103" s="9"/>
      <c r="AJM103" s="9"/>
      <c r="AJN103" s="9"/>
      <c r="AJO103" s="9"/>
      <c r="AJP103" s="9"/>
      <c r="AJQ103" s="9"/>
      <c r="AJR103" s="9"/>
      <c r="AJS103" s="9"/>
      <c r="AJT103" s="9"/>
      <c r="AJU103" s="9"/>
      <c r="AJV103" s="9"/>
      <c r="AJW103" s="9"/>
      <c r="AJX103" s="9"/>
      <c r="AJY103" s="9"/>
      <c r="AJZ103" s="9"/>
      <c r="AKA103" s="9"/>
      <c r="AKB103" s="9"/>
      <c r="AKC103" s="9"/>
      <c r="AKD103" s="9"/>
      <c r="AKE103" s="9"/>
      <c r="AKF103" s="9"/>
      <c r="AKG103" s="9"/>
      <c r="AKH103" s="9"/>
      <c r="AKI103" s="9"/>
      <c r="AKJ103" s="9"/>
      <c r="AKK103" s="9"/>
      <c r="AKL103" s="9"/>
      <c r="AKM103" s="9"/>
      <c r="AKN103" s="9"/>
      <c r="AKO103" s="9"/>
      <c r="AKP103" s="9"/>
      <c r="AKQ103" s="9"/>
      <c r="AKR103" s="9"/>
      <c r="AKS103" s="9"/>
      <c r="AKT103" s="9"/>
      <c r="AKU103" s="9"/>
      <c r="AKV103" s="9"/>
      <c r="AKW103" s="9"/>
      <c r="AKX103" s="9"/>
      <c r="AKY103" s="9"/>
      <c r="AKZ103" s="9"/>
      <c r="ALA103" s="9"/>
      <c r="ALB103" s="9"/>
      <c r="ALC103" s="9"/>
      <c r="ALD103" s="9"/>
      <c r="ALE103" s="9"/>
      <c r="ALF103" s="9"/>
      <c r="ALG103" s="9"/>
      <c r="ALH103" s="9"/>
      <c r="ALI103" s="9"/>
      <c r="ALJ103" s="9"/>
      <c r="ALK103" s="9"/>
      <c r="ALL103" s="9"/>
      <c r="ALM103" s="9"/>
      <c r="ALN103" s="9"/>
      <c r="ALO103" s="9"/>
      <c r="ALP103" s="9"/>
      <c r="ALQ103" s="9"/>
      <c r="ALR103" s="9"/>
      <c r="ALS103" s="9"/>
    </row>
    <row r="104" spans="1:1007" s="9" customFormat="1" x14ac:dyDescent="0.2">
      <c r="B104" s="54" t="s">
        <v>526</v>
      </c>
      <c r="C104" s="55" t="s">
        <v>251</v>
      </c>
      <c r="D104" s="56"/>
      <c r="E104" s="57"/>
      <c r="G104" s="44">
        <f>MIN(D104:E104)</f>
        <v>0</v>
      </c>
      <c r="H104" s="44" t="e">
        <f>AVERAGE(D104:E104)</f>
        <v>#DIV/0!</v>
      </c>
      <c r="I104" s="44">
        <f>MAX(D104:E104)</f>
        <v>0</v>
      </c>
      <c r="J104" s="44" t="e">
        <f>PERCENTILE(D104:E104,0.95)</f>
        <v>#NUM!</v>
      </c>
    </row>
    <row r="105" spans="1:1007" s="9" customFormat="1" x14ac:dyDescent="0.2">
      <c r="B105" s="54" t="s">
        <v>527</v>
      </c>
      <c r="C105" s="55" t="s">
        <v>251</v>
      </c>
      <c r="D105" s="56"/>
      <c r="E105" s="57"/>
      <c r="G105" s="44">
        <f t="shared" ref="G105:G107" si="0">MIN(D105:E105)</f>
        <v>0</v>
      </c>
      <c r="H105" s="44" t="e">
        <f t="shared" ref="H105:H107" si="1">AVERAGE(D105:E105)</f>
        <v>#DIV/0!</v>
      </c>
      <c r="I105" s="44">
        <f t="shared" ref="I105:I107" si="2">MAX(D105:E105)</f>
        <v>0</v>
      </c>
      <c r="J105" s="44" t="e">
        <f t="shared" ref="J105:J107" si="3">PERCENTILE(D105:E105,0.95)</f>
        <v>#NUM!</v>
      </c>
    </row>
    <row r="106" spans="1:1007" s="9" customFormat="1" x14ac:dyDescent="0.2">
      <c r="B106" s="58" t="s">
        <v>528</v>
      </c>
      <c r="C106" s="55" t="s">
        <v>251</v>
      </c>
      <c r="D106" s="56"/>
      <c r="E106" s="57"/>
      <c r="G106" s="44">
        <f t="shared" si="0"/>
        <v>0</v>
      </c>
      <c r="H106" s="44" t="e">
        <f t="shared" si="1"/>
        <v>#DIV/0!</v>
      </c>
      <c r="I106" s="44">
        <f t="shared" si="2"/>
        <v>0</v>
      </c>
      <c r="J106" s="44" t="e">
        <f t="shared" si="3"/>
        <v>#NUM!</v>
      </c>
    </row>
    <row r="107" spans="1:1007" s="9" customFormat="1" x14ac:dyDescent="0.2">
      <c r="B107" s="58" t="s">
        <v>361</v>
      </c>
      <c r="C107" s="55" t="s">
        <v>251</v>
      </c>
      <c r="D107" s="56"/>
      <c r="E107" s="57"/>
      <c r="G107" s="44">
        <f t="shared" si="0"/>
        <v>0</v>
      </c>
      <c r="H107" s="44" t="e">
        <f t="shared" si="1"/>
        <v>#DIV/0!</v>
      </c>
      <c r="I107" s="44">
        <f t="shared" si="2"/>
        <v>0</v>
      </c>
      <c r="J107" s="44" t="e">
        <f t="shared" si="3"/>
        <v>#NUM!</v>
      </c>
    </row>
  </sheetData>
  <sheetProtection algorithmName="SHA-512" hashValue="IjowRObkfn4riTmWvjZm1Bc7XUtrP5c/wU+N8C1ZCrMLle9clTcC7LIw3R8s2+tyeoH9e/4GGEtfdtLTn3fD+w==" saltValue="acGQXZEMJjHIjQps/UIMeA==" spinCount="100000" sheet="1" objects="1" scenarios="1"/>
  <mergeCells count="16">
    <mergeCell ref="B27:C27"/>
    <mergeCell ref="B103:C103"/>
    <mergeCell ref="B67:C67"/>
    <mergeCell ref="B68:C68"/>
    <mergeCell ref="B69:C69"/>
    <mergeCell ref="B70:E70"/>
    <mergeCell ref="B102:E102"/>
    <mergeCell ref="B98:C98"/>
    <mergeCell ref="B99:B100"/>
    <mergeCell ref="B101:C101"/>
    <mergeCell ref="B15:C15"/>
    <mergeCell ref="B16:B17"/>
    <mergeCell ref="B18:C18"/>
    <mergeCell ref="B20:C20"/>
    <mergeCell ref="B24:C24"/>
    <mergeCell ref="B19:G19"/>
  </mergeCells>
  <pageMargins left="0.7" right="0.7" top="0.75" bottom="0.75" header="0.3" footer="0.3"/>
  <pageSetup paperSize="8" scale="58" fitToHeight="2" orientation="landscape" r:id="rId1"/>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MM106"/>
  <sheetViews>
    <sheetView topLeftCell="A7" zoomScaleNormal="100" zoomScalePageLayoutView="110" workbookViewId="0">
      <selection activeCell="C11" sqref="C11"/>
    </sheetView>
  </sheetViews>
  <sheetFormatPr baseColWidth="10" defaultColWidth="9.140625" defaultRowHeight="12.75" x14ac:dyDescent="0.2"/>
  <cols>
    <col min="1" max="1" width="8" style="9" customWidth="1"/>
    <col min="2" max="2" width="32.28515625" style="10" customWidth="1"/>
    <col min="3" max="3" width="14.42578125" style="11" customWidth="1"/>
    <col min="4" max="4" width="14.85546875" style="9" customWidth="1"/>
    <col min="5" max="5" width="14.5703125" style="9" customWidth="1"/>
    <col min="6" max="6" width="11.42578125" style="9" customWidth="1"/>
    <col min="7" max="7" width="11.28515625" style="9" bestFit="1" customWidth="1"/>
    <col min="8" max="15" width="11.42578125" style="9" customWidth="1"/>
    <col min="16" max="16" width="6.85546875" style="9" customWidth="1"/>
    <col min="17" max="20" width="11.42578125" style="9" customWidth="1"/>
    <col min="21" max="21" width="5" style="9" customWidth="1"/>
    <col min="22" max="1027" width="11.42578125" style="9" customWidth="1"/>
  </cols>
  <sheetData>
    <row r="2" spans="2:1027" s="66" customFormat="1" ht="23.25" customHeight="1" x14ac:dyDescent="0.35">
      <c r="B2" s="163"/>
      <c r="C2" s="65"/>
      <c r="D2" s="65"/>
      <c r="E2" s="65"/>
      <c r="F2" s="65"/>
      <c r="G2" s="65"/>
      <c r="H2" s="65"/>
      <c r="I2" s="65"/>
      <c r="J2" s="65"/>
      <c r="K2" s="65"/>
    </row>
    <row r="3" spans="2:1027" s="9" customFormat="1" x14ac:dyDescent="0.2"/>
    <row r="4" spans="2:1027" s="9" customFormat="1" x14ac:dyDescent="0.2"/>
    <row r="5" spans="2:1027" ht="13.5" thickBot="1" x14ac:dyDescent="0.25"/>
    <row r="6" spans="2:1027" s="71" customFormat="1" ht="13.5" thickBot="1" x14ac:dyDescent="0.25">
      <c r="B6" s="67" t="s">
        <v>7</v>
      </c>
      <c r="C6" s="68" t="str">
        <f>PVC!$C$4</f>
        <v xml:space="preserve">Conducción de desagüe de Igueste de San Andrés </v>
      </c>
      <c r="D6" s="70"/>
      <c r="E6" s="70"/>
    </row>
    <row r="7" spans="2:1027" s="71" customFormat="1" ht="13.5" thickBot="1" x14ac:dyDescent="0.25">
      <c r="B7" s="67" t="s">
        <v>8</v>
      </c>
      <c r="C7" s="68" t="str">
        <f>PVC!$C$5</f>
        <v xml:space="preserve">Ayuntamiento de Santa Cruz de Tenerife </v>
      </c>
      <c r="D7" s="70"/>
      <c r="E7" s="70"/>
      <c r="J7"/>
    </row>
    <row r="8" spans="2:1027" s="72" customFormat="1" ht="13.5" thickBot="1" x14ac:dyDescent="0.25">
      <c r="B8" s="67" t="s">
        <v>324</v>
      </c>
      <c r="C8" s="68" t="str">
        <f>PVC!$C$6</f>
        <v>VM-172-TF</v>
      </c>
      <c r="O8" s="147"/>
      <c r="U8" s="147"/>
    </row>
    <row r="9" spans="2:1027" s="71" customFormat="1" ht="13.5" thickBot="1" x14ac:dyDescent="0.25">
      <c r="B9" s="67" t="s">
        <v>9</v>
      </c>
      <c r="C9" s="68" t="str">
        <f>PVC!$C$7</f>
        <v xml:space="preserve">38.4.38.0168 </v>
      </c>
      <c r="D9" s="70"/>
      <c r="E9" s="70"/>
    </row>
    <row r="10" spans="2:1027" s="71" customFormat="1" ht="13.5" thickBot="1" x14ac:dyDescent="0.25">
      <c r="B10" s="67" t="s">
        <v>11</v>
      </c>
      <c r="C10" s="68" t="str">
        <f>PVC!$C$8</f>
        <v xml:space="preserve">ARU pretratadas en la ETAR de Igueste de San Andrés </v>
      </c>
      <c r="D10" s="74"/>
      <c r="E10" s="74"/>
      <c r="F10" s="74"/>
      <c r="G10" s="74"/>
      <c r="H10" s="74"/>
      <c r="I10" s="74"/>
      <c r="J10" s="74"/>
      <c r="K10" s="74"/>
      <c r="L10" s="74"/>
      <c r="M10" s="74"/>
      <c r="N10" s="74"/>
      <c r="O10" s="74"/>
      <c r="P10" s="74"/>
      <c r="Q10" s="74"/>
      <c r="R10" s="74"/>
    </row>
    <row r="11" spans="2:1027" x14ac:dyDescent="0.2">
      <c r="B11" s="194" t="s">
        <v>10</v>
      </c>
      <c r="C11" s="4">
        <v>2023</v>
      </c>
    </row>
    <row r="13" spans="2:1027" ht="31.5" customHeight="1" x14ac:dyDescent="0.2">
      <c r="B13" s="344" t="s">
        <v>601</v>
      </c>
      <c r="C13" s="344"/>
      <c r="D13" s="344"/>
    </row>
    <row r="15" spans="2:1027" x14ac:dyDescent="0.2">
      <c r="B15" s="14"/>
      <c r="C15" s="15"/>
      <c r="O15" s="16"/>
    </row>
    <row r="16" spans="2:1027" ht="22.35" customHeight="1" x14ac:dyDescent="0.2">
      <c r="B16" s="332" t="s">
        <v>12</v>
      </c>
      <c r="C16" s="332"/>
      <c r="D16" s="179">
        <v>1</v>
      </c>
      <c r="E16" s="179">
        <v>2</v>
      </c>
      <c r="F16" s="179">
        <v>3</v>
      </c>
      <c r="G16" s="179">
        <v>4</v>
      </c>
      <c r="H16" s="179">
        <v>5</v>
      </c>
      <c r="I16" s="179">
        <v>6</v>
      </c>
      <c r="J16" s="179">
        <v>7</v>
      </c>
      <c r="K16" s="179">
        <v>8</v>
      </c>
      <c r="L16" s="179">
        <v>9</v>
      </c>
      <c r="M16" s="179">
        <v>10</v>
      </c>
      <c r="N16" s="179">
        <v>11</v>
      </c>
      <c r="O16" s="179">
        <v>12</v>
      </c>
      <c r="ALZ16"/>
      <c r="AMA16"/>
      <c r="AMB16"/>
      <c r="AMC16"/>
      <c r="AMD16"/>
      <c r="AME16"/>
      <c r="AMF16"/>
      <c r="AMG16"/>
      <c r="AMH16"/>
      <c r="AMI16"/>
      <c r="AMJ16"/>
      <c r="AMK16"/>
      <c r="AML16"/>
      <c r="AMM16"/>
    </row>
    <row r="17" spans="1:1013" customFormat="1" ht="12.75" customHeight="1" x14ac:dyDescent="0.2">
      <c r="A17" s="9"/>
      <c r="B17" s="343" t="s">
        <v>614</v>
      </c>
      <c r="C17" s="182" t="s">
        <v>612</v>
      </c>
      <c r="D17" s="45"/>
      <c r="E17" s="46"/>
      <c r="F17" s="45"/>
      <c r="G17" s="46"/>
      <c r="H17" s="45"/>
      <c r="I17" s="46"/>
      <c r="J17" s="45"/>
      <c r="K17" s="46"/>
      <c r="L17" s="45"/>
      <c r="M17" s="46"/>
      <c r="N17" s="45"/>
      <c r="O17" s="46"/>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row>
    <row r="18" spans="1:1013" customFormat="1" ht="14.65" customHeight="1" x14ac:dyDescent="0.2">
      <c r="A18" s="9"/>
      <c r="B18" s="343"/>
      <c r="C18" s="182" t="s">
        <v>613</v>
      </c>
      <c r="D18" s="45"/>
      <c r="E18" s="46"/>
      <c r="F18" s="45"/>
      <c r="G18" s="46"/>
      <c r="H18" s="45"/>
      <c r="I18" s="46"/>
      <c r="J18" s="45"/>
      <c r="K18" s="46"/>
      <c r="L18" s="45"/>
      <c r="M18" s="46"/>
      <c r="N18" s="45"/>
      <c r="O18" s="46"/>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row>
    <row r="19" spans="1:1013" customFormat="1" ht="14.65" customHeight="1" x14ac:dyDescent="0.2">
      <c r="A19" s="9"/>
      <c r="B19" s="334" t="s">
        <v>17</v>
      </c>
      <c r="C19" s="334"/>
      <c r="D19" s="51">
        <v>44943</v>
      </c>
      <c r="E19" s="52">
        <v>44964</v>
      </c>
      <c r="F19" s="51"/>
      <c r="G19" s="52"/>
      <c r="H19" s="51"/>
      <c r="I19" s="52"/>
      <c r="J19" s="51"/>
      <c r="K19" s="52"/>
      <c r="L19" s="51"/>
      <c r="M19" s="46"/>
      <c r="N19" s="51"/>
      <c r="O19" s="52"/>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row>
    <row r="20" spans="1:1013" customFormat="1" ht="14.65" customHeight="1" thickBot="1" x14ac:dyDescent="0.25">
      <c r="A20" s="9"/>
      <c r="B20" s="336" t="s">
        <v>602</v>
      </c>
      <c r="C20" s="337"/>
      <c r="D20" s="337"/>
      <c r="E20" s="337"/>
      <c r="F20" s="337"/>
      <c r="G20" s="337"/>
      <c r="H20" s="337"/>
      <c r="I20" s="337"/>
      <c r="J20" s="337"/>
      <c r="K20" s="337"/>
      <c r="L20" s="337"/>
      <c r="M20" s="337"/>
      <c r="N20" s="337"/>
      <c r="O20" s="338"/>
      <c r="P20" s="195"/>
      <c r="Q20" s="196"/>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row>
    <row r="21" spans="1:1013" customFormat="1" ht="14.65" customHeight="1" x14ac:dyDescent="0.25">
      <c r="A21" s="9"/>
      <c r="B21" s="342" t="s">
        <v>282</v>
      </c>
      <c r="C21" s="342"/>
      <c r="D21" s="53"/>
      <c r="E21" s="53"/>
      <c r="F21" s="53"/>
      <c r="G21" s="53"/>
      <c r="H21" s="53"/>
      <c r="I21" s="53"/>
      <c r="J21" s="53"/>
      <c r="K21" s="53"/>
      <c r="L21" s="53"/>
      <c r="M21" s="53"/>
      <c r="N21" s="53"/>
      <c r="O21" s="53"/>
      <c r="P21" s="9"/>
      <c r="Q21" s="17" t="s">
        <v>34</v>
      </c>
      <c r="R21" s="17" t="s">
        <v>35</v>
      </c>
      <c r="S21" s="17" t="s">
        <v>36</v>
      </c>
      <c r="T21" s="17" t="s">
        <v>37</v>
      </c>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row>
    <row r="22" spans="1:1013" s="9" customFormat="1" ht="15" x14ac:dyDescent="0.2">
      <c r="B22" s="63" t="s">
        <v>356</v>
      </c>
      <c r="C22" s="55" t="s">
        <v>362</v>
      </c>
      <c r="D22" s="56">
        <v>80</v>
      </c>
      <c r="E22" s="57">
        <v>63</v>
      </c>
      <c r="F22" s="56"/>
      <c r="G22" s="57"/>
      <c r="H22" s="56"/>
      <c r="I22" s="57"/>
      <c r="J22" s="56"/>
      <c r="K22" s="57"/>
      <c r="L22" s="56"/>
      <c r="M22" s="46"/>
      <c r="N22" s="56"/>
      <c r="O22" s="57"/>
      <c r="Q22" s="44">
        <f>MIN(D22:O22)</f>
        <v>63</v>
      </c>
      <c r="R22" s="44">
        <f t="shared" ref="R22:R28" si="0">AVERAGE(D22:O22)</f>
        <v>71.5</v>
      </c>
      <c r="S22" s="44">
        <f t="shared" ref="S22:S28" si="1">MAX(D22:O22)</f>
        <v>80</v>
      </c>
      <c r="T22" s="44">
        <f t="shared" ref="T22:T28" si="2">PERCENTILE(D22:O22,0.95)</f>
        <v>79.150000000000006</v>
      </c>
    </row>
    <row r="23" spans="1:1013" s="9" customFormat="1" x14ac:dyDescent="0.2">
      <c r="B23" s="54" t="s">
        <v>19</v>
      </c>
      <c r="C23" s="55" t="s">
        <v>20</v>
      </c>
      <c r="D23" s="56">
        <v>20.7</v>
      </c>
      <c r="E23" s="57">
        <v>21.2</v>
      </c>
      <c r="F23" s="56"/>
      <c r="G23" s="57"/>
      <c r="H23" s="56"/>
      <c r="I23" s="57"/>
      <c r="J23" s="56"/>
      <c r="K23" s="57"/>
      <c r="L23" s="56"/>
      <c r="M23" s="46"/>
      <c r="N23" s="56"/>
      <c r="O23" s="57"/>
      <c r="Q23" s="44">
        <f t="shared" ref="Q23:Q28" si="3">MIN(D23:O23)</f>
        <v>20.7</v>
      </c>
      <c r="R23" s="44">
        <f t="shared" si="0"/>
        <v>20.95</v>
      </c>
      <c r="S23" s="44">
        <f t="shared" si="1"/>
        <v>21.2</v>
      </c>
      <c r="T23" s="44">
        <f t="shared" si="2"/>
        <v>21.175000000000001</v>
      </c>
    </row>
    <row r="24" spans="1:1013" s="9" customFormat="1" x14ac:dyDescent="0.2">
      <c r="B24" s="54" t="s">
        <v>252</v>
      </c>
      <c r="C24" s="55" t="s">
        <v>253</v>
      </c>
      <c r="D24" s="56">
        <v>7.9</v>
      </c>
      <c r="E24" s="57">
        <v>7.5</v>
      </c>
      <c r="F24" s="56"/>
      <c r="G24" s="57"/>
      <c r="H24" s="56"/>
      <c r="I24" s="57"/>
      <c r="J24" s="56"/>
      <c r="K24" s="57"/>
      <c r="L24" s="56"/>
      <c r="M24" s="46"/>
      <c r="N24" s="56"/>
      <c r="O24" s="57"/>
      <c r="Q24" s="44">
        <f t="shared" si="3"/>
        <v>7.5</v>
      </c>
      <c r="R24" s="44">
        <f t="shared" si="0"/>
        <v>7.7</v>
      </c>
      <c r="S24" s="44">
        <f t="shared" si="1"/>
        <v>7.9</v>
      </c>
      <c r="T24" s="44">
        <f t="shared" si="2"/>
        <v>7.8800000000000008</v>
      </c>
    </row>
    <row r="25" spans="1:1013" customFormat="1" x14ac:dyDescent="0.2">
      <c r="A25" s="9"/>
      <c r="B25" s="197" t="s">
        <v>291</v>
      </c>
      <c r="C25" s="55" t="s">
        <v>251</v>
      </c>
      <c r="D25" s="56">
        <v>510</v>
      </c>
      <c r="E25" s="57">
        <v>505</v>
      </c>
      <c r="F25" s="56"/>
      <c r="G25" s="57"/>
      <c r="H25" s="56"/>
      <c r="I25" s="57"/>
      <c r="J25" s="56"/>
      <c r="K25" s="57"/>
      <c r="L25" s="56"/>
      <c r="M25" s="46"/>
      <c r="N25" s="56"/>
      <c r="O25" s="57"/>
      <c r="P25" s="9"/>
      <c r="Q25" s="44">
        <f t="shared" si="3"/>
        <v>505</v>
      </c>
      <c r="R25" s="44">
        <f t="shared" si="0"/>
        <v>507.5</v>
      </c>
      <c r="S25" s="44">
        <f t="shared" si="1"/>
        <v>510</v>
      </c>
      <c r="T25" s="44">
        <f t="shared" si="2"/>
        <v>509.75</v>
      </c>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row>
    <row r="26" spans="1:1013" s="28" customFormat="1" ht="12" customHeight="1" x14ac:dyDescent="0.2">
      <c r="B26" s="197" t="s">
        <v>292</v>
      </c>
      <c r="C26" s="55" t="s">
        <v>251</v>
      </c>
      <c r="D26" s="56">
        <v>874</v>
      </c>
      <c r="E26" s="57">
        <v>880</v>
      </c>
      <c r="F26" s="56"/>
      <c r="G26" s="57"/>
      <c r="H26" s="56"/>
      <c r="I26" s="57"/>
      <c r="J26" s="56"/>
      <c r="K26" s="57"/>
      <c r="L26" s="56"/>
      <c r="M26" s="46"/>
      <c r="N26" s="56"/>
      <c r="O26" s="57"/>
      <c r="Q26" s="44">
        <f t="shared" si="3"/>
        <v>874</v>
      </c>
      <c r="R26" s="44">
        <f t="shared" si="0"/>
        <v>877</v>
      </c>
      <c r="S26" s="44">
        <f t="shared" si="1"/>
        <v>880</v>
      </c>
      <c r="T26" s="44">
        <f t="shared" si="2"/>
        <v>879.7</v>
      </c>
    </row>
    <row r="27" spans="1:1013" s="9" customFormat="1" x14ac:dyDescent="0.2">
      <c r="B27" s="58" t="s">
        <v>360</v>
      </c>
      <c r="C27" s="55" t="s">
        <v>251</v>
      </c>
      <c r="D27" s="56">
        <v>256</v>
      </c>
      <c r="E27" s="57">
        <v>156</v>
      </c>
      <c r="F27" s="56"/>
      <c r="G27" s="57"/>
      <c r="H27" s="56"/>
      <c r="I27" s="57"/>
      <c r="J27" s="56"/>
      <c r="K27" s="57"/>
      <c r="L27" s="56"/>
      <c r="M27" s="46"/>
      <c r="N27" s="56"/>
      <c r="O27" s="57"/>
      <c r="Q27" s="44">
        <f t="shared" si="3"/>
        <v>156</v>
      </c>
      <c r="R27" s="44">
        <f t="shared" si="0"/>
        <v>206</v>
      </c>
      <c r="S27" s="44">
        <f t="shared" si="1"/>
        <v>256</v>
      </c>
      <c r="T27" s="44">
        <f t="shared" si="2"/>
        <v>251</v>
      </c>
    </row>
    <row r="28" spans="1:1013" s="9" customFormat="1" x14ac:dyDescent="0.2">
      <c r="B28" s="58" t="s">
        <v>429</v>
      </c>
      <c r="C28" s="55" t="s">
        <v>251</v>
      </c>
      <c r="D28" s="56" t="s">
        <v>643</v>
      </c>
      <c r="E28" s="57" t="s">
        <v>643</v>
      </c>
      <c r="F28" s="56"/>
      <c r="G28" s="57"/>
      <c r="H28" s="56"/>
      <c r="I28" s="57"/>
      <c r="J28" s="56"/>
      <c r="K28" s="57"/>
      <c r="L28" s="56"/>
      <c r="M28" s="46"/>
      <c r="N28" s="56"/>
      <c r="O28" s="57"/>
      <c r="Q28" s="44">
        <f t="shared" si="3"/>
        <v>0</v>
      </c>
      <c r="R28" s="44" t="e">
        <f t="shared" si="0"/>
        <v>#DIV/0!</v>
      </c>
      <c r="S28" s="44">
        <f t="shared" si="1"/>
        <v>0</v>
      </c>
      <c r="T28" s="44" t="e">
        <f t="shared" si="2"/>
        <v>#NUM!</v>
      </c>
    </row>
    <row r="29" spans="1:1013" customFormat="1" ht="14.65" customHeight="1" x14ac:dyDescent="0.2">
      <c r="A29" s="9"/>
      <c r="B29" s="342" t="s">
        <v>318</v>
      </c>
      <c r="C29" s="342"/>
      <c r="D29" s="53"/>
      <c r="E29" s="53"/>
      <c r="F29" s="53"/>
      <c r="G29" s="53"/>
      <c r="H29" s="53"/>
      <c r="I29" s="53"/>
      <c r="J29" s="53"/>
      <c r="K29" s="53"/>
      <c r="L29" s="53"/>
      <c r="M29" s="53"/>
      <c r="N29" s="53"/>
      <c r="O29" s="53"/>
      <c r="P29" s="9"/>
      <c r="Q29" s="44"/>
      <c r="R29" s="44"/>
      <c r="S29" s="44"/>
      <c r="T29" s="44"/>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c r="TD29" s="9"/>
      <c r="TE29" s="9"/>
      <c r="TF29" s="9"/>
      <c r="TG29" s="9"/>
      <c r="TH29" s="9"/>
      <c r="TI29" s="9"/>
      <c r="TJ29" s="9"/>
      <c r="TK29" s="9"/>
      <c r="TL29" s="9"/>
      <c r="TM29" s="9"/>
      <c r="TN29" s="9"/>
      <c r="TO29" s="9"/>
      <c r="TP29" s="9"/>
      <c r="TQ29" s="9"/>
      <c r="TR29" s="9"/>
      <c r="TS29" s="9"/>
      <c r="TT29" s="9"/>
      <c r="TU29" s="9"/>
      <c r="TV29" s="9"/>
      <c r="TW29" s="9"/>
      <c r="TX29" s="9"/>
      <c r="TY29" s="9"/>
      <c r="TZ29" s="9"/>
      <c r="UA29" s="9"/>
      <c r="UB29" s="9"/>
      <c r="UC29" s="9"/>
      <c r="UD29" s="9"/>
      <c r="UE29" s="9"/>
      <c r="UF29" s="9"/>
      <c r="UG29" s="9"/>
      <c r="UH29" s="9"/>
      <c r="UI29" s="9"/>
      <c r="UJ29" s="9"/>
      <c r="UK29" s="9"/>
      <c r="UL29" s="9"/>
      <c r="UM29" s="9"/>
      <c r="UN29" s="9"/>
      <c r="UO29" s="9"/>
      <c r="UP29" s="9"/>
      <c r="UQ29" s="9"/>
      <c r="UR29" s="9"/>
      <c r="US29" s="9"/>
      <c r="UT29" s="9"/>
      <c r="UU29" s="9"/>
      <c r="UV29" s="9"/>
      <c r="UW29" s="9"/>
      <c r="UX29" s="9"/>
      <c r="UY29" s="9"/>
      <c r="UZ29" s="9"/>
      <c r="VA29" s="9"/>
      <c r="VB29" s="9"/>
      <c r="VC29" s="9"/>
      <c r="VD29" s="9"/>
      <c r="VE29" s="9"/>
      <c r="VF29" s="9"/>
      <c r="VG29" s="9"/>
      <c r="VH29" s="9"/>
      <c r="VI29" s="9"/>
      <c r="VJ29" s="9"/>
      <c r="VK29" s="9"/>
      <c r="VL29" s="9"/>
      <c r="VM29" s="9"/>
      <c r="VN29" s="9"/>
      <c r="VO29" s="9"/>
      <c r="VP29" s="9"/>
      <c r="VQ29" s="9"/>
      <c r="VR29" s="9"/>
      <c r="VS29" s="9"/>
      <c r="VT29" s="9"/>
      <c r="VU29" s="9"/>
      <c r="VV29" s="9"/>
      <c r="VW29" s="9"/>
      <c r="VX29" s="9"/>
      <c r="VY29" s="9"/>
      <c r="VZ29" s="9"/>
      <c r="WA29" s="9"/>
      <c r="WB29" s="9"/>
      <c r="WC29" s="9"/>
      <c r="WD29" s="9"/>
      <c r="WE29" s="9"/>
      <c r="WF29" s="9"/>
      <c r="WG29" s="9"/>
      <c r="WH29" s="9"/>
      <c r="WI29" s="9"/>
      <c r="WJ29" s="9"/>
      <c r="WK29" s="9"/>
      <c r="WL29" s="9"/>
      <c r="WM29" s="9"/>
      <c r="WN29" s="9"/>
      <c r="WO29" s="9"/>
      <c r="WP29" s="9"/>
      <c r="WQ29" s="9"/>
      <c r="WR29" s="9"/>
      <c r="WS29" s="9"/>
      <c r="WT29" s="9"/>
      <c r="WU29" s="9"/>
      <c r="WV29" s="9"/>
      <c r="WW29" s="9"/>
      <c r="WX29" s="9"/>
      <c r="WY29" s="9"/>
      <c r="WZ29" s="9"/>
      <c r="XA29" s="9"/>
      <c r="XB29" s="9"/>
      <c r="XC29" s="9"/>
      <c r="XD29" s="9"/>
      <c r="XE29" s="9"/>
      <c r="XF29" s="9"/>
      <c r="XG29" s="9"/>
      <c r="XH29" s="9"/>
      <c r="XI29" s="9"/>
      <c r="XJ29" s="9"/>
      <c r="XK29" s="9"/>
      <c r="XL29" s="9"/>
      <c r="XM29" s="9"/>
      <c r="XN29" s="9"/>
      <c r="XO29" s="9"/>
      <c r="XP29" s="9"/>
      <c r="XQ29" s="9"/>
      <c r="XR29" s="9"/>
      <c r="XS29" s="9"/>
      <c r="XT29" s="9"/>
      <c r="XU29" s="9"/>
      <c r="XV29" s="9"/>
      <c r="XW29" s="9"/>
      <c r="XX29" s="9"/>
      <c r="XY29" s="9"/>
      <c r="XZ29" s="9"/>
      <c r="YA29" s="9"/>
      <c r="YB29" s="9"/>
      <c r="YC29" s="9"/>
      <c r="YD29" s="9"/>
      <c r="YE29" s="9"/>
      <c r="YF29" s="9"/>
      <c r="YG29" s="9"/>
      <c r="YH29" s="9"/>
      <c r="YI29" s="9"/>
      <c r="YJ29" s="9"/>
      <c r="YK29" s="9"/>
      <c r="YL29" s="9"/>
      <c r="YM29" s="9"/>
      <c r="YN29" s="9"/>
      <c r="YO29" s="9"/>
      <c r="YP29" s="9"/>
      <c r="YQ29" s="9"/>
      <c r="YR29" s="9"/>
      <c r="YS29" s="9"/>
      <c r="YT29" s="9"/>
      <c r="YU29" s="9"/>
      <c r="YV29" s="9"/>
      <c r="YW29" s="9"/>
      <c r="YX29" s="9"/>
      <c r="YY29" s="9"/>
      <c r="YZ29" s="9"/>
      <c r="ZA29" s="9"/>
      <c r="ZB29" s="9"/>
      <c r="ZC29" s="9"/>
      <c r="ZD29" s="9"/>
      <c r="ZE29" s="9"/>
      <c r="ZF29" s="9"/>
      <c r="ZG29" s="9"/>
      <c r="ZH29" s="9"/>
      <c r="ZI29" s="9"/>
      <c r="ZJ29" s="9"/>
      <c r="ZK29" s="9"/>
      <c r="ZL29" s="9"/>
      <c r="ZM29" s="9"/>
      <c r="ZN29" s="9"/>
      <c r="ZO29" s="9"/>
      <c r="ZP29" s="9"/>
      <c r="ZQ29" s="9"/>
      <c r="ZR29" s="9"/>
      <c r="ZS29" s="9"/>
      <c r="ZT29" s="9"/>
      <c r="ZU29" s="9"/>
      <c r="ZV29" s="9"/>
      <c r="ZW29" s="9"/>
      <c r="ZX29" s="9"/>
      <c r="ZY29" s="9"/>
      <c r="ZZ29" s="9"/>
      <c r="AAA29" s="9"/>
      <c r="AAB29" s="9"/>
      <c r="AAC29" s="9"/>
      <c r="AAD29" s="9"/>
      <c r="AAE29" s="9"/>
      <c r="AAF29" s="9"/>
      <c r="AAG29" s="9"/>
      <c r="AAH29" s="9"/>
      <c r="AAI29" s="9"/>
      <c r="AAJ29" s="9"/>
      <c r="AAK29" s="9"/>
      <c r="AAL29" s="9"/>
      <c r="AAM29" s="9"/>
      <c r="AAN29" s="9"/>
      <c r="AAO29" s="9"/>
      <c r="AAP29" s="9"/>
      <c r="AAQ29" s="9"/>
      <c r="AAR29" s="9"/>
      <c r="AAS29" s="9"/>
      <c r="AAT29" s="9"/>
      <c r="AAU29" s="9"/>
      <c r="AAV29" s="9"/>
      <c r="AAW29" s="9"/>
      <c r="AAX29" s="9"/>
      <c r="AAY29" s="9"/>
      <c r="AAZ29" s="9"/>
      <c r="ABA29" s="9"/>
      <c r="ABB29" s="9"/>
      <c r="ABC29" s="9"/>
      <c r="ABD29" s="9"/>
      <c r="ABE29" s="9"/>
      <c r="ABF29" s="9"/>
      <c r="ABG29" s="9"/>
      <c r="ABH29" s="9"/>
      <c r="ABI29" s="9"/>
      <c r="ABJ29" s="9"/>
      <c r="ABK29" s="9"/>
      <c r="ABL29" s="9"/>
      <c r="ABM29" s="9"/>
      <c r="ABN29" s="9"/>
      <c r="ABO29" s="9"/>
      <c r="ABP29" s="9"/>
      <c r="ABQ29" s="9"/>
      <c r="ABR29" s="9"/>
      <c r="ABS29" s="9"/>
      <c r="ABT29" s="9"/>
      <c r="ABU29" s="9"/>
      <c r="ABV29" s="9"/>
      <c r="ABW29" s="9"/>
      <c r="ABX29" s="9"/>
      <c r="ABY29" s="9"/>
      <c r="ABZ29" s="9"/>
      <c r="ACA29" s="9"/>
      <c r="ACB29" s="9"/>
      <c r="ACC29" s="9"/>
      <c r="ACD29" s="9"/>
      <c r="ACE29" s="9"/>
      <c r="ACF29" s="9"/>
      <c r="ACG29" s="9"/>
      <c r="ACH29" s="9"/>
      <c r="ACI29" s="9"/>
      <c r="ACJ29" s="9"/>
      <c r="ACK29" s="9"/>
      <c r="ACL29" s="9"/>
      <c r="ACM29" s="9"/>
      <c r="ACN29" s="9"/>
      <c r="ACO29" s="9"/>
      <c r="ACP29" s="9"/>
      <c r="ACQ29" s="9"/>
      <c r="ACR29" s="9"/>
      <c r="ACS29" s="9"/>
      <c r="ACT29" s="9"/>
      <c r="ACU29" s="9"/>
      <c r="ACV29" s="9"/>
      <c r="ACW29" s="9"/>
      <c r="ACX29" s="9"/>
      <c r="ACY29" s="9"/>
      <c r="ACZ29" s="9"/>
      <c r="ADA29" s="9"/>
      <c r="ADB29" s="9"/>
      <c r="ADC29" s="9"/>
      <c r="ADD29" s="9"/>
      <c r="ADE29" s="9"/>
      <c r="ADF29" s="9"/>
      <c r="ADG29" s="9"/>
      <c r="ADH29" s="9"/>
      <c r="ADI29" s="9"/>
      <c r="ADJ29" s="9"/>
      <c r="ADK29" s="9"/>
      <c r="ADL29" s="9"/>
      <c r="ADM29" s="9"/>
      <c r="ADN29" s="9"/>
      <c r="ADO29" s="9"/>
      <c r="ADP29" s="9"/>
      <c r="ADQ29" s="9"/>
      <c r="ADR29" s="9"/>
      <c r="ADS29" s="9"/>
      <c r="ADT29" s="9"/>
      <c r="ADU29" s="9"/>
      <c r="ADV29" s="9"/>
      <c r="ADW29" s="9"/>
      <c r="ADX29" s="9"/>
      <c r="ADY29" s="9"/>
      <c r="ADZ29" s="9"/>
      <c r="AEA29" s="9"/>
      <c r="AEB29" s="9"/>
      <c r="AEC29" s="9"/>
      <c r="AED29" s="9"/>
      <c r="AEE29" s="9"/>
      <c r="AEF29" s="9"/>
      <c r="AEG29" s="9"/>
      <c r="AEH29" s="9"/>
      <c r="AEI29" s="9"/>
      <c r="AEJ29" s="9"/>
      <c r="AEK29" s="9"/>
      <c r="AEL29" s="9"/>
      <c r="AEM29" s="9"/>
      <c r="AEN29" s="9"/>
      <c r="AEO29" s="9"/>
      <c r="AEP29" s="9"/>
      <c r="AEQ29" s="9"/>
      <c r="AER29" s="9"/>
      <c r="AES29" s="9"/>
      <c r="AET29" s="9"/>
      <c r="AEU29" s="9"/>
      <c r="AEV29" s="9"/>
      <c r="AEW29" s="9"/>
      <c r="AEX29" s="9"/>
      <c r="AEY29" s="9"/>
      <c r="AEZ29" s="9"/>
      <c r="AFA29" s="9"/>
      <c r="AFB29" s="9"/>
      <c r="AFC29" s="9"/>
      <c r="AFD29" s="9"/>
      <c r="AFE29" s="9"/>
      <c r="AFF29" s="9"/>
      <c r="AFG29" s="9"/>
      <c r="AFH29" s="9"/>
      <c r="AFI29" s="9"/>
      <c r="AFJ29" s="9"/>
      <c r="AFK29" s="9"/>
      <c r="AFL29" s="9"/>
      <c r="AFM29" s="9"/>
      <c r="AFN29" s="9"/>
      <c r="AFO29" s="9"/>
      <c r="AFP29" s="9"/>
      <c r="AFQ29" s="9"/>
      <c r="AFR29" s="9"/>
      <c r="AFS29" s="9"/>
      <c r="AFT29" s="9"/>
      <c r="AFU29" s="9"/>
      <c r="AFV29" s="9"/>
      <c r="AFW29" s="9"/>
      <c r="AFX29" s="9"/>
      <c r="AFY29" s="9"/>
      <c r="AFZ29" s="9"/>
      <c r="AGA29" s="9"/>
      <c r="AGB29" s="9"/>
      <c r="AGC29" s="9"/>
      <c r="AGD29" s="9"/>
      <c r="AGE29" s="9"/>
      <c r="AGF29" s="9"/>
      <c r="AGG29" s="9"/>
      <c r="AGH29" s="9"/>
      <c r="AGI29" s="9"/>
      <c r="AGJ29" s="9"/>
      <c r="AGK29" s="9"/>
      <c r="AGL29" s="9"/>
      <c r="AGM29" s="9"/>
      <c r="AGN29" s="9"/>
      <c r="AGO29" s="9"/>
      <c r="AGP29" s="9"/>
      <c r="AGQ29" s="9"/>
      <c r="AGR29" s="9"/>
      <c r="AGS29" s="9"/>
      <c r="AGT29" s="9"/>
      <c r="AGU29" s="9"/>
      <c r="AGV29" s="9"/>
      <c r="AGW29" s="9"/>
      <c r="AGX29" s="9"/>
      <c r="AGY29" s="9"/>
      <c r="AGZ29" s="9"/>
      <c r="AHA29" s="9"/>
      <c r="AHB29" s="9"/>
      <c r="AHC29" s="9"/>
      <c r="AHD29" s="9"/>
      <c r="AHE29" s="9"/>
      <c r="AHF29" s="9"/>
      <c r="AHG29" s="9"/>
      <c r="AHH29" s="9"/>
      <c r="AHI29" s="9"/>
      <c r="AHJ29" s="9"/>
      <c r="AHK29" s="9"/>
      <c r="AHL29" s="9"/>
      <c r="AHM29" s="9"/>
      <c r="AHN29" s="9"/>
      <c r="AHO29" s="9"/>
      <c r="AHP29" s="9"/>
      <c r="AHQ29" s="9"/>
      <c r="AHR29" s="9"/>
      <c r="AHS29" s="9"/>
      <c r="AHT29" s="9"/>
      <c r="AHU29" s="9"/>
      <c r="AHV29" s="9"/>
      <c r="AHW29" s="9"/>
      <c r="AHX29" s="9"/>
      <c r="AHY29" s="9"/>
      <c r="AHZ29" s="9"/>
      <c r="AIA29" s="9"/>
      <c r="AIB29" s="9"/>
      <c r="AIC29" s="9"/>
      <c r="AID29" s="9"/>
      <c r="AIE29" s="9"/>
      <c r="AIF29" s="9"/>
      <c r="AIG29" s="9"/>
      <c r="AIH29" s="9"/>
      <c r="AII29" s="9"/>
      <c r="AIJ29" s="9"/>
      <c r="AIK29" s="9"/>
      <c r="AIL29" s="9"/>
      <c r="AIM29" s="9"/>
      <c r="AIN29" s="9"/>
      <c r="AIO29" s="9"/>
      <c r="AIP29" s="9"/>
      <c r="AIQ29" s="9"/>
      <c r="AIR29" s="9"/>
      <c r="AIS29" s="9"/>
      <c r="AIT29" s="9"/>
      <c r="AIU29" s="9"/>
      <c r="AIV29" s="9"/>
      <c r="AIW29" s="9"/>
      <c r="AIX29" s="9"/>
      <c r="AIY29" s="9"/>
      <c r="AIZ29" s="9"/>
      <c r="AJA29" s="9"/>
      <c r="AJB29" s="9"/>
      <c r="AJC29" s="9"/>
      <c r="AJD29" s="9"/>
      <c r="AJE29" s="9"/>
      <c r="AJF29" s="9"/>
      <c r="AJG29" s="9"/>
      <c r="AJH29" s="9"/>
      <c r="AJI29" s="9"/>
      <c r="AJJ29" s="9"/>
      <c r="AJK29" s="9"/>
      <c r="AJL29" s="9"/>
      <c r="AJM29" s="9"/>
      <c r="AJN29" s="9"/>
      <c r="AJO29" s="9"/>
      <c r="AJP29" s="9"/>
      <c r="AJQ29" s="9"/>
      <c r="AJR29" s="9"/>
      <c r="AJS29" s="9"/>
      <c r="AJT29" s="9"/>
      <c r="AJU29" s="9"/>
      <c r="AJV29" s="9"/>
      <c r="AJW29" s="9"/>
      <c r="AJX29" s="9"/>
      <c r="AJY29" s="9"/>
      <c r="AJZ29" s="9"/>
      <c r="AKA29" s="9"/>
      <c r="AKB29" s="9"/>
      <c r="AKC29" s="9"/>
      <c r="AKD29" s="9"/>
      <c r="AKE29" s="9"/>
      <c r="AKF29" s="9"/>
      <c r="AKG29" s="9"/>
      <c r="AKH29" s="9"/>
      <c r="AKI29" s="9"/>
      <c r="AKJ29" s="9"/>
      <c r="AKK29" s="9"/>
      <c r="AKL29" s="9"/>
      <c r="AKM29" s="9"/>
      <c r="AKN29" s="9"/>
      <c r="AKO29" s="9"/>
      <c r="AKP29" s="9"/>
      <c r="AKQ29" s="9"/>
      <c r="AKR29" s="9"/>
      <c r="AKS29" s="9"/>
      <c r="AKT29" s="9"/>
      <c r="AKU29" s="9"/>
      <c r="AKV29" s="9"/>
      <c r="AKW29" s="9"/>
      <c r="AKX29" s="9"/>
      <c r="AKY29" s="9"/>
      <c r="AKZ29" s="9"/>
      <c r="ALA29" s="9"/>
      <c r="ALB29" s="9"/>
      <c r="ALC29" s="9"/>
      <c r="ALD29" s="9"/>
      <c r="ALE29" s="9"/>
      <c r="ALF29" s="9"/>
      <c r="ALG29" s="9"/>
      <c r="ALH29" s="9"/>
      <c r="ALI29" s="9"/>
      <c r="ALJ29" s="9"/>
      <c r="ALK29" s="9"/>
      <c r="ALL29" s="9"/>
      <c r="ALM29" s="9"/>
      <c r="ALN29" s="9"/>
      <c r="ALO29" s="9"/>
      <c r="ALP29" s="9"/>
      <c r="ALQ29" s="9"/>
      <c r="ALR29" s="9"/>
      <c r="ALS29" s="9"/>
      <c r="ALT29" s="9"/>
      <c r="ALU29" s="9"/>
      <c r="ALV29" s="9"/>
      <c r="ALW29" s="9"/>
      <c r="ALX29" s="9"/>
      <c r="ALY29" s="9"/>
    </row>
    <row r="30" spans="1:1013" s="9" customFormat="1" x14ac:dyDescent="0.2">
      <c r="B30" s="58" t="s">
        <v>300</v>
      </c>
      <c r="C30" s="55" t="s">
        <v>299</v>
      </c>
      <c r="D30" s="60">
        <v>7170000</v>
      </c>
      <c r="E30" s="61">
        <v>2850000</v>
      </c>
      <c r="F30" s="60"/>
      <c r="G30" s="61"/>
      <c r="H30" s="60"/>
      <c r="I30" s="61"/>
      <c r="J30" s="60"/>
      <c r="K30" s="61"/>
      <c r="L30" s="60"/>
      <c r="M30" s="46"/>
      <c r="N30" s="60"/>
      <c r="O30" s="61"/>
      <c r="Q30" s="43">
        <f>MIN(D30:O30)</f>
        <v>2850000</v>
      </c>
      <c r="R30" s="43">
        <f>AVERAGE(D30:O30)</f>
        <v>5010000</v>
      </c>
      <c r="S30" s="43">
        <f>MAX(D30:O30)</f>
        <v>7170000</v>
      </c>
      <c r="T30" s="43">
        <f>PERCENTILE(D30:O30,0.95)</f>
        <v>6954000</v>
      </c>
    </row>
    <row r="31" spans="1:1013" s="9" customFormat="1" x14ac:dyDescent="0.2">
      <c r="B31" s="62" t="s">
        <v>294</v>
      </c>
      <c r="C31" s="55" t="s">
        <v>299</v>
      </c>
      <c r="D31" s="60">
        <v>43500000</v>
      </c>
      <c r="E31" s="61">
        <v>13300000</v>
      </c>
      <c r="F31" s="60"/>
      <c r="G31" s="61"/>
      <c r="H31" s="60"/>
      <c r="I31" s="61"/>
      <c r="J31" s="60"/>
      <c r="K31" s="61"/>
      <c r="L31" s="60"/>
      <c r="M31" s="46"/>
      <c r="N31" s="60"/>
      <c r="O31" s="61"/>
      <c r="Q31" s="43">
        <f>MIN(D31:O31)</f>
        <v>13300000</v>
      </c>
      <c r="R31" s="43">
        <f>AVERAGE(D31:O31)</f>
        <v>28400000</v>
      </c>
      <c r="S31" s="43">
        <f>MAX(D31:O31)</f>
        <v>43500000</v>
      </c>
      <c r="T31" s="43">
        <f>PERCENTILE(D31:O31,0.95)</f>
        <v>41990000</v>
      </c>
    </row>
    <row r="32" spans="1:1013" customFormat="1" ht="14.65" customHeight="1" x14ac:dyDescent="0.2">
      <c r="A32" s="9"/>
      <c r="B32" s="342" t="s">
        <v>359</v>
      </c>
      <c r="C32" s="342"/>
      <c r="D32" s="53"/>
      <c r="E32" s="53"/>
      <c r="F32" s="53"/>
      <c r="G32" s="53"/>
      <c r="H32" s="53"/>
      <c r="I32" s="53"/>
      <c r="J32" s="53"/>
      <c r="K32" s="53"/>
      <c r="L32" s="53"/>
      <c r="M32" s="53"/>
      <c r="N32" s="53"/>
      <c r="O32" s="53"/>
      <c r="P32" s="9"/>
      <c r="Q32" s="44"/>
      <c r="R32" s="44"/>
      <c r="S32" s="44"/>
      <c r="T32" s="44"/>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c r="TC32" s="9"/>
      <c r="TD32" s="9"/>
      <c r="TE32" s="9"/>
      <c r="TF32" s="9"/>
      <c r="TG32" s="9"/>
      <c r="TH32" s="9"/>
      <c r="TI32" s="9"/>
      <c r="TJ32" s="9"/>
      <c r="TK32" s="9"/>
      <c r="TL32" s="9"/>
      <c r="TM32" s="9"/>
      <c r="TN32" s="9"/>
      <c r="TO32" s="9"/>
      <c r="TP32" s="9"/>
      <c r="TQ32" s="9"/>
      <c r="TR32" s="9"/>
      <c r="TS32" s="9"/>
      <c r="TT32" s="9"/>
      <c r="TU32" s="9"/>
      <c r="TV32" s="9"/>
      <c r="TW32" s="9"/>
      <c r="TX32" s="9"/>
      <c r="TY32" s="9"/>
      <c r="TZ32" s="9"/>
      <c r="UA32" s="9"/>
      <c r="UB32" s="9"/>
      <c r="UC32" s="9"/>
      <c r="UD32" s="9"/>
      <c r="UE32" s="9"/>
      <c r="UF32" s="9"/>
      <c r="UG32" s="9"/>
      <c r="UH32" s="9"/>
      <c r="UI32" s="9"/>
      <c r="UJ32" s="9"/>
      <c r="UK32" s="9"/>
      <c r="UL32" s="9"/>
      <c r="UM32" s="9"/>
      <c r="UN32" s="9"/>
      <c r="UO32" s="9"/>
      <c r="UP32" s="9"/>
      <c r="UQ32" s="9"/>
      <c r="UR32" s="9"/>
      <c r="US32" s="9"/>
      <c r="UT32" s="9"/>
      <c r="UU32" s="9"/>
      <c r="UV32" s="9"/>
      <c r="UW32" s="9"/>
      <c r="UX32" s="9"/>
      <c r="UY32" s="9"/>
      <c r="UZ32" s="9"/>
      <c r="VA32" s="9"/>
      <c r="VB32" s="9"/>
      <c r="VC32" s="9"/>
      <c r="VD32" s="9"/>
      <c r="VE32" s="9"/>
      <c r="VF32" s="9"/>
      <c r="VG32" s="9"/>
      <c r="VH32" s="9"/>
      <c r="VI32" s="9"/>
      <c r="VJ32" s="9"/>
      <c r="VK32" s="9"/>
      <c r="VL32" s="9"/>
      <c r="VM32" s="9"/>
      <c r="VN32" s="9"/>
      <c r="VO32" s="9"/>
      <c r="VP32" s="9"/>
      <c r="VQ32" s="9"/>
      <c r="VR32" s="9"/>
      <c r="VS32" s="9"/>
      <c r="VT32" s="9"/>
      <c r="VU32" s="9"/>
      <c r="VV32" s="9"/>
      <c r="VW32" s="9"/>
      <c r="VX32" s="9"/>
      <c r="VY32" s="9"/>
      <c r="VZ32" s="9"/>
      <c r="WA32" s="9"/>
      <c r="WB32" s="9"/>
      <c r="WC32" s="9"/>
      <c r="WD32" s="9"/>
      <c r="WE32" s="9"/>
      <c r="WF32" s="9"/>
      <c r="WG32" s="9"/>
      <c r="WH32" s="9"/>
      <c r="WI32" s="9"/>
      <c r="WJ32" s="9"/>
      <c r="WK32" s="9"/>
      <c r="WL32" s="9"/>
      <c r="WM32" s="9"/>
      <c r="WN32" s="9"/>
      <c r="WO32" s="9"/>
      <c r="WP32" s="9"/>
      <c r="WQ32" s="9"/>
      <c r="WR32" s="9"/>
      <c r="WS32" s="9"/>
      <c r="WT32" s="9"/>
      <c r="WU32" s="9"/>
      <c r="WV32" s="9"/>
      <c r="WW32" s="9"/>
      <c r="WX32" s="9"/>
      <c r="WY32" s="9"/>
      <c r="WZ32" s="9"/>
      <c r="XA32" s="9"/>
      <c r="XB32" s="9"/>
      <c r="XC32" s="9"/>
      <c r="XD32" s="9"/>
      <c r="XE32" s="9"/>
      <c r="XF32" s="9"/>
      <c r="XG32" s="9"/>
      <c r="XH32" s="9"/>
      <c r="XI32" s="9"/>
      <c r="XJ32" s="9"/>
      <c r="XK32" s="9"/>
      <c r="XL32" s="9"/>
      <c r="XM32" s="9"/>
      <c r="XN32" s="9"/>
      <c r="XO32" s="9"/>
      <c r="XP32" s="9"/>
      <c r="XQ32" s="9"/>
      <c r="XR32" s="9"/>
      <c r="XS32" s="9"/>
      <c r="XT32" s="9"/>
      <c r="XU32" s="9"/>
      <c r="XV32" s="9"/>
      <c r="XW32" s="9"/>
      <c r="XX32" s="9"/>
      <c r="XY32" s="9"/>
      <c r="XZ32" s="9"/>
      <c r="YA32" s="9"/>
      <c r="YB32" s="9"/>
      <c r="YC32" s="9"/>
      <c r="YD32" s="9"/>
      <c r="YE32" s="9"/>
      <c r="YF32" s="9"/>
      <c r="YG32" s="9"/>
      <c r="YH32" s="9"/>
      <c r="YI32" s="9"/>
      <c r="YJ32" s="9"/>
      <c r="YK32" s="9"/>
      <c r="YL32" s="9"/>
      <c r="YM32" s="9"/>
      <c r="YN32" s="9"/>
      <c r="YO32" s="9"/>
      <c r="YP32" s="9"/>
      <c r="YQ32" s="9"/>
      <c r="YR32" s="9"/>
      <c r="YS32" s="9"/>
      <c r="YT32" s="9"/>
      <c r="YU32" s="9"/>
      <c r="YV32" s="9"/>
      <c r="YW32" s="9"/>
      <c r="YX32" s="9"/>
      <c r="YY32" s="9"/>
      <c r="YZ32" s="9"/>
      <c r="ZA32" s="9"/>
      <c r="ZB32" s="9"/>
      <c r="ZC32" s="9"/>
      <c r="ZD32" s="9"/>
      <c r="ZE32" s="9"/>
      <c r="ZF32" s="9"/>
      <c r="ZG32" s="9"/>
      <c r="ZH32" s="9"/>
      <c r="ZI32" s="9"/>
      <c r="ZJ32" s="9"/>
      <c r="ZK32" s="9"/>
      <c r="ZL32" s="9"/>
      <c r="ZM32" s="9"/>
      <c r="ZN32" s="9"/>
      <c r="ZO32" s="9"/>
      <c r="ZP32" s="9"/>
      <c r="ZQ32" s="9"/>
      <c r="ZR32" s="9"/>
      <c r="ZS32" s="9"/>
      <c r="ZT32" s="9"/>
      <c r="ZU32" s="9"/>
      <c r="ZV32" s="9"/>
      <c r="ZW32" s="9"/>
      <c r="ZX32" s="9"/>
      <c r="ZY32" s="9"/>
      <c r="ZZ32" s="9"/>
      <c r="AAA32" s="9"/>
      <c r="AAB32" s="9"/>
      <c r="AAC32" s="9"/>
      <c r="AAD32" s="9"/>
      <c r="AAE32" s="9"/>
      <c r="AAF32" s="9"/>
      <c r="AAG32" s="9"/>
      <c r="AAH32" s="9"/>
      <c r="AAI32" s="9"/>
      <c r="AAJ32" s="9"/>
      <c r="AAK32" s="9"/>
      <c r="AAL32" s="9"/>
      <c r="AAM32" s="9"/>
      <c r="AAN32" s="9"/>
      <c r="AAO32" s="9"/>
      <c r="AAP32" s="9"/>
      <c r="AAQ32" s="9"/>
      <c r="AAR32" s="9"/>
      <c r="AAS32" s="9"/>
      <c r="AAT32" s="9"/>
      <c r="AAU32" s="9"/>
      <c r="AAV32" s="9"/>
      <c r="AAW32" s="9"/>
      <c r="AAX32" s="9"/>
      <c r="AAY32" s="9"/>
      <c r="AAZ32" s="9"/>
      <c r="ABA32" s="9"/>
      <c r="ABB32" s="9"/>
      <c r="ABC32" s="9"/>
      <c r="ABD32" s="9"/>
      <c r="ABE32" s="9"/>
      <c r="ABF32" s="9"/>
      <c r="ABG32" s="9"/>
      <c r="ABH32" s="9"/>
      <c r="ABI32" s="9"/>
      <c r="ABJ32" s="9"/>
      <c r="ABK32" s="9"/>
      <c r="ABL32" s="9"/>
      <c r="ABM32" s="9"/>
      <c r="ABN32" s="9"/>
      <c r="ABO32" s="9"/>
      <c r="ABP32" s="9"/>
      <c r="ABQ32" s="9"/>
      <c r="ABR32" s="9"/>
      <c r="ABS32" s="9"/>
      <c r="ABT32" s="9"/>
      <c r="ABU32" s="9"/>
      <c r="ABV32" s="9"/>
      <c r="ABW32" s="9"/>
      <c r="ABX32" s="9"/>
      <c r="ABY32" s="9"/>
      <c r="ABZ32" s="9"/>
      <c r="ACA32" s="9"/>
      <c r="ACB32" s="9"/>
      <c r="ACC32" s="9"/>
      <c r="ACD32" s="9"/>
      <c r="ACE32" s="9"/>
      <c r="ACF32" s="9"/>
      <c r="ACG32" s="9"/>
      <c r="ACH32" s="9"/>
      <c r="ACI32" s="9"/>
      <c r="ACJ32" s="9"/>
      <c r="ACK32" s="9"/>
      <c r="ACL32" s="9"/>
      <c r="ACM32" s="9"/>
      <c r="ACN32" s="9"/>
      <c r="ACO32" s="9"/>
      <c r="ACP32" s="9"/>
      <c r="ACQ32" s="9"/>
      <c r="ACR32" s="9"/>
      <c r="ACS32" s="9"/>
      <c r="ACT32" s="9"/>
      <c r="ACU32" s="9"/>
      <c r="ACV32" s="9"/>
      <c r="ACW32" s="9"/>
      <c r="ACX32" s="9"/>
      <c r="ACY32" s="9"/>
      <c r="ACZ32" s="9"/>
      <c r="ADA32" s="9"/>
      <c r="ADB32" s="9"/>
      <c r="ADC32" s="9"/>
      <c r="ADD32" s="9"/>
      <c r="ADE32" s="9"/>
      <c r="ADF32" s="9"/>
      <c r="ADG32" s="9"/>
      <c r="ADH32" s="9"/>
      <c r="ADI32" s="9"/>
      <c r="ADJ32" s="9"/>
      <c r="ADK32" s="9"/>
      <c r="ADL32" s="9"/>
      <c r="ADM32" s="9"/>
      <c r="ADN32" s="9"/>
      <c r="ADO32" s="9"/>
      <c r="ADP32" s="9"/>
      <c r="ADQ32" s="9"/>
      <c r="ADR32" s="9"/>
      <c r="ADS32" s="9"/>
      <c r="ADT32" s="9"/>
      <c r="ADU32" s="9"/>
      <c r="ADV32" s="9"/>
      <c r="ADW32" s="9"/>
      <c r="ADX32" s="9"/>
      <c r="ADY32" s="9"/>
      <c r="ADZ32" s="9"/>
      <c r="AEA32" s="9"/>
      <c r="AEB32" s="9"/>
      <c r="AEC32" s="9"/>
      <c r="AED32" s="9"/>
      <c r="AEE32" s="9"/>
      <c r="AEF32" s="9"/>
      <c r="AEG32" s="9"/>
      <c r="AEH32" s="9"/>
      <c r="AEI32" s="9"/>
      <c r="AEJ32" s="9"/>
      <c r="AEK32" s="9"/>
      <c r="AEL32" s="9"/>
      <c r="AEM32" s="9"/>
      <c r="AEN32" s="9"/>
      <c r="AEO32" s="9"/>
      <c r="AEP32" s="9"/>
      <c r="AEQ32" s="9"/>
      <c r="AER32" s="9"/>
      <c r="AES32" s="9"/>
      <c r="AET32" s="9"/>
      <c r="AEU32" s="9"/>
      <c r="AEV32" s="9"/>
      <c r="AEW32" s="9"/>
      <c r="AEX32" s="9"/>
      <c r="AEY32" s="9"/>
      <c r="AEZ32" s="9"/>
      <c r="AFA32" s="9"/>
      <c r="AFB32" s="9"/>
      <c r="AFC32" s="9"/>
      <c r="AFD32" s="9"/>
      <c r="AFE32" s="9"/>
      <c r="AFF32" s="9"/>
      <c r="AFG32" s="9"/>
      <c r="AFH32" s="9"/>
      <c r="AFI32" s="9"/>
      <c r="AFJ32" s="9"/>
      <c r="AFK32" s="9"/>
      <c r="AFL32" s="9"/>
      <c r="AFM32" s="9"/>
      <c r="AFN32" s="9"/>
      <c r="AFO32" s="9"/>
      <c r="AFP32" s="9"/>
      <c r="AFQ32" s="9"/>
      <c r="AFR32" s="9"/>
      <c r="AFS32" s="9"/>
      <c r="AFT32" s="9"/>
      <c r="AFU32" s="9"/>
      <c r="AFV32" s="9"/>
      <c r="AFW32" s="9"/>
      <c r="AFX32" s="9"/>
      <c r="AFY32" s="9"/>
      <c r="AFZ32" s="9"/>
      <c r="AGA32" s="9"/>
      <c r="AGB32" s="9"/>
      <c r="AGC32" s="9"/>
      <c r="AGD32" s="9"/>
      <c r="AGE32" s="9"/>
      <c r="AGF32" s="9"/>
      <c r="AGG32" s="9"/>
      <c r="AGH32" s="9"/>
      <c r="AGI32" s="9"/>
      <c r="AGJ32" s="9"/>
      <c r="AGK32" s="9"/>
      <c r="AGL32" s="9"/>
      <c r="AGM32" s="9"/>
      <c r="AGN32" s="9"/>
      <c r="AGO32" s="9"/>
      <c r="AGP32" s="9"/>
      <c r="AGQ32" s="9"/>
      <c r="AGR32" s="9"/>
      <c r="AGS32" s="9"/>
      <c r="AGT32" s="9"/>
      <c r="AGU32" s="9"/>
      <c r="AGV32" s="9"/>
      <c r="AGW32" s="9"/>
      <c r="AGX32" s="9"/>
      <c r="AGY32" s="9"/>
      <c r="AGZ32" s="9"/>
      <c r="AHA32" s="9"/>
      <c r="AHB32" s="9"/>
      <c r="AHC32" s="9"/>
      <c r="AHD32" s="9"/>
      <c r="AHE32" s="9"/>
      <c r="AHF32" s="9"/>
      <c r="AHG32" s="9"/>
      <c r="AHH32" s="9"/>
      <c r="AHI32" s="9"/>
      <c r="AHJ32" s="9"/>
      <c r="AHK32" s="9"/>
      <c r="AHL32" s="9"/>
      <c r="AHM32" s="9"/>
      <c r="AHN32" s="9"/>
      <c r="AHO32" s="9"/>
      <c r="AHP32" s="9"/>
      <c r="AHQ32" s="9"/>
      <c r="AHR32" s="9"/>
      <c r="AHS32" s="9"/>
      <c r="AHT32" s="9"/>
      <c r="AHU32" s="9"/>
      <c r="AHV32" s="9"/>
      <c r="AHW32" s="9"/>
      <c r="AHX32" s="9"/>
      <c r="AHY32" s="9"/>
      <c r="AHZ32" s="9"/>
      <c r="AIA32" s="9"/>
      <c r="AIB32" s="9"/>
      <c r="AIC32" s="9"/>
      <c r="AID32" s="9"/>
      <c r="AIE32" s="9"/>
      <c r="AIF32" s="9"/>
      <c r="AIG32" s="9"/>
      <c r="AIH32" s="9"/>
      <c r="AII32" s="9"/>
      <c r="AIJ32" s="9"/>
      <c r="AIK32" s="9"/>
      <c r="AIL32" s="9"/>
      <c r="AIM32" s="9"/>
      <c r="AIN32" s="9"/>
      <c r="AIO32" s="9"/>
      <c r="AIP32" s="9"/>
      <c r="AIQ32" s="9"/>
      <c r="AIR32" s="9"/>
      <c r="AIS32" s="9"/>
      <c r="AIT32" s="9"/>
      <c r="AIU32" s="9"/>
      <c r="AIV32" s="9"/>
      <c r="AIW32" s="9"/>
      <c r="AIX32" s="9"/>
      <c r="AIY32" s="9"/>
      <c r="AIZ32" s="9"/>
      <c r="AJA32" s="9"/>
      <c r="AJB32" s="9"/>
      <c r="AJC32" s="9"/>
      <c r="AJD32" s="9"/>
      <c r="AJE32" s="9"/>
      <c r="AJF32" s="9"/>
      <c r="AJG32" s="9"/>
      <c r="AJH32" s="9"/>
      <c r="AJI32" s="9"/>
      <c r="AJJ32" s="9"/>
      <c r="AJK32" s="9"/>
      <c r="AJL32" s="9"/>
      <c r="AJM32" s="9"/>
      <c r="AJN32" s="9"/>
      <c r="AJO32" s="9"/>
      <c r="AJP32" s="9"/>
      <c r="AJQ32" s="9"/>
      <c r="AJR32" s="9"/>
      <c r="AJS32" s="9"/>
      <c r="AJT32" s="9"/>
      <c r="AJU32" s="9"/>
      <c r="AJV32" s="9"/>
      <c r="AJW32" s="9"/>
      <c r="AJX32" s="9"/>
      <c r="AJY32" s="9"/>
      <c r="AJZ32" s="9"/>
      <c r="AKA32" s="9"/>
      <c r="AKB32" s="9"/>
      <c r="AKC32" s="9"/>
      <c r="AKD32" s="9"/>
      <c r="AKE32" s="9"/>
      <c r="AKF32" s="9"/>
      <c r="AKG32" s="9"/>
      <c r="AKH32" s="9"/>
      <c r="AKI32" s="9"/>
      <c r="AKJ32" s="9"/>
      <c r="AKK32" s="9"/>
      <c r="AKL32" s="9"/>
      <c r="AKM32" s="9"/>
      <c r="AKN32" s="9"/>
      <c r="AKO32" s="9"/>
      <c r="AKP32" s="9"/>
      <c r="AKQ32" s="9"/>
      <c r="AKR32" s="9"/>
      <c r="AKS32" s="9"/>
      <c r="AKT32" s="9"/>
      <c r="AKU32" s="9"/>
      <c r="AKV32" s="9"/>
      <c r="AKW32" s="9"/>
      <c r="AKX32" s="9"/>
      <c r="AKY32" s="9"/>
      <c r="AKZ32" s="9"/>
      <c r="ALA32" s="9"/>
      <c r="ALB32" s="9"/>
      <c r="ALC32" s="9"/>
      <c r="ALD32" s="9"/>
      <c r="ALE32" s="9"/>
      <c r="ALF32" s="9"/>
      <c r="ALG32" s="9"/>
      <c r="ALH32" s="9"/>
      <c r="ALI32" s="9"/>
      <c r="ALJ32" s="9"/>
      <c r="ALK32" s="9"/>
      <c r="ALL32" s="9"/>
      <c r="ALM32" s="9"/>
      <c r="ALN32" s="9"/>
      <c r="ALO32" s="9"/>
      <c r="ALP32" s="9"/>
      <c r="ALQ32" s="9"/>
      <c r="ALR32" s="9"/>
      <c r="ALS32" s="9"/>
      <c r="ALT32" s="9"/>
      <c r="ALU32" s="9"/>
      <c r="ALV32" s="9"/>
      <c r="ALW32" s="9"/>
      <c r="ALX32" s="9"/>
      <c r="ALY32" s="9"/>
    </row>
    <row r="33" spans="1:1013" s="9" customFormat="1" x14ac:dyDescent="0.2">
      <c r="B33" s="198" t="s">
        <v>354</v>
      </c>
      <c r="C33" s="55" t="s">
        <v>355</v>
      </c>
      <c r="D33" s="166">
        <f>(D25*D22)/60</f>
        <v>680</v>
      </c>
      <c r="E33" s="167">
        <f t="shared" ref="E33:O33" si="4">(E25*E22)/60</f>
        <v>530.25</v>
      </c>
      <c r="F33" s="166">
        <f t="shared" si="4"/>
        <v>0</v>
      </c>
      <c r="G33" s="167">
        <f t="shared" si="4"/>
        <v>0</v>
      </c>
      <c r="H33" s="166">
        <f t="shared" si="4"/>
        <v>0</v>
      </c>
      <c r="I33" s="167">
        <f t="shared" si="4"/>
        <v>0</v>
      </c>
      <c r="J33" s="166">
        <f t="shared" si="4"/>
        <v>0</v>
      </c>
      <c r="K33" s="167">
        <f t="shared" si="4"/>
        <v>0</v>
      </c>
      <c r="L33" s="166">
        <f t="shared" si="4"/>
        <v>0</v>
      </c>
      <c r="M33" s="167">
        <f t="shared" si="4"/>
        <v>0</v>
      </c>
      <c r="N33" s="166">
        <f t="shared" si="4"/>
        <v>0</v>
      </c>
      <c r="O33" s="167">
        <f t="shared" si="4"/>
        <v>0</v>
      </c>
      <c r="Q33" s="44">
        <f t="shared" ref="Q33" si="5">MIN(D33:O33)</f>
        <v>0</v>
      </c>
      <c r="R33" s="44">
        <f>AVERAGE(D33:O33)</f>
        <v>100.85416666666667</v>
      </c>
      <c r="S33" s="44">
        <f>MAX(D33:O33)</f>
        <v>680</v>
      </c>
      <c r="T33" s="44">
        <f>PERCENTILE(D33:O33,0.95)</f>
        <v>597.63749999999993</v>
      </c>
    </row>
    <row r="34" spans="1:1013" s="9" customFormat="1" x14ac:dyDescent="0.2">
      <c r="D34" s="199"/>
      <c r="E34" s="199"/>
      <c r="F34" s="199"/>
      <c r="G34" s="199"/>
      <c r="H34" s="199"/>
      <c r="I34" s="199"/>
      <c r="J34" s="199"/>
      <c r="K34" s="199"/>
      <c r="L34" s="199"/>
      <c r="M34" s="199"/>
      <c r="N34" s="199"/>
      <c r="O34" s="199"/>
    </row>
    <row r="35" spans="1:1013" customFormat="1" x14ac:dyDescent="0.2">
      <c r="A35" s="9"/>
      <c r="B35" s="54" t="s">
        <v>21</v>
      </c>
      <c r="C35" s="200" t="s">
        <v>18</v>
      </c>
      <c r="D35" s="201">
        <v>9</v>
      </c>
      <c r="E35" s="202">
        <v>9</v>
      </c>
      <c r="F35" s="202">
        <v>9</v>
      </c>
      <c r="G35" s="202">
        <v>9</v>
      </c>
      <c r="H35" s="202">
        <v>9</v>
      </c>
      <c r="I35" s="202">
        <v>9</v>
      </c>
      <c r="J35" s="202">
        <v>9</v>
      </c>
      <c r="K35" s="202">
        <v>9</v>
      </c>
      <c r="L35" s="202">
        <v>9</v>
      </c>
      <c r="M35" s="202">
        <v>9</v>
      </c>
      <c r="N35" s="202">
        <v>9</v>
      </c>
      <c r="O35" s="202">
        <v>9</v>
      </c>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c r="TD35" s="9"/>
      <c r="TE35" s="9"/>
      <c r="TF35" s="9"/>
      <c r="TG35" s="9"/>
      <c r="TH35" s="9"/>
      <c r="TI35" s="9"/>
      <c r="TJ35" s="9"/>
      <c r="TK35" s="9"/>
      <c r="TL35" s="9"/>
      <c r="TM35" s="9"/>
      <c r="TN35" s="9"/>
      <c r="TO35" s="9"/>
      <c r="TP35" s="9"/>
      <c r="TQ35" s="9"/>
      <c r="TR35" s="9"/>
      <c r="TS35" s="9"/>
      <c r="TT35" s="9"/>
      <c r="TU35" s="9"/>
      <c r="TV35" s="9"/>
      <c r="TW35" s="9"/>
      <c r="TX35" s="9"/>
      <c r="TY35" s="9"/>
      <c r="TZ35" s="9"/>
      <c r="UA35" s="9"/>
      <c r="UB35" s="9"/>
      <c r="UC35" s="9"/>
      <c r="UD35" s="9"/>
      <c r="UE35" s="9"/>
      <c r="UF35" s="9"/>
      <c r="UG35" s="9"/>
      <c r="UH35" s="9"/>
      <c r="UI35" s="9"/>
      <c r="UJ35" s="9"/>
      <c r="UK35" s="9"/>
      <c r="UL35" s="9"/>
      <c r="UM35" s="9"/>
      <c r="UN35" s="9"/>
      <c r="UO35" s="9"/>
      <c r="UP35" s="9"/>
      <c r="UQ35" s="9"/>
      <c r="UR35" s="9"/>
      <c r="US35" s="9"/>
      <c r="UT35" s="9"/>
      <c r="UU35" s="9"/>
      <c r="UV35" s="9"/>
      <c r="UW35" s="9"/>
      <c r="UX35" s="9"/>
      <c r="UY35" s="9"/>
      <c r="UZ35" s="9"/>
      <c r="VA35" s="9"/>
      <c r="VB35" s="9"/>
      <c r="VC35" s="9"/>
      <c r="VD35" s="9"/>
      <c r="VE35" s="9"/>
      <c r="VF35" s="9"/>
      <c r="VG35" s="9"/>
      <c r="VH35" s="9"/>
      <c r="VI35" s="9"/>
      <c r="VJ35" s="9"/>
      <c r="VK35" s="9"/>
      <c r="VL35" s="9"/>
      <c r="VM35" s="9"/>
      <c r="VN35" s="9"/>
      <c r="VO35" s="9"/>
      <c r="VP35" s="9"/>
      <c r="VQ35" s="9"/>
      <c r="VR35" s="9"/>
      <c r="VS35" s="9"/>
      <c r="VT35" s="9"/>
      <c r="VU35" s="9"/>
      <c r="VV35" s="9"/>
      <c r="VW35" s="9"/>
      <c r="VX35" s="9"/>
      <c r="VY35" s="9"/>
      <c r="VZ35" s="9"/>
      <c r="WA35" s="9"/>
      <c r="WB35" s="9"/>
      <c r="WC35" s="9"/>
      <c r="WD35" s="9"/>
      <c r="WE35" s="9"/>
      <c r="WF35" s="9"/>
      <c r="WG35" s="9"/>
      <c r="WH35" s="9"/>
      <c r="WI35" s="9"/>
      <c r="WJ35" s="9"/>
      <c r="WK35" s="9"/>
      <c r="WL35" s="9"/>
      <c r="WM35" s="9"/>
      <c r="WN35" s="9"/>
      <c r="WO35" s="9"/>
      <c r="WP35" s="9"/>
      <c r="WQ35" s="9"/>
      <c r="WR35" s="9"/>
      <c r="WS35" s="9"/>
      <c r="WT35" s="9"/>
      <c r="WU35" s="9"/>
      <c r="WV35" s="9"/>
      <c r="WW35" s="9"/>
      <c r="WX35" s="9"/>
      <c r="WY35" s="9"/>
      <c r="WZ35" s="9"/>
      <c r="XA35" s="9"/>
      <c r="XB35" s="9"/>
      <c r="XC35" s="9"/>
      <c r="XD35" s="9"/>
      <c r="XE35" s="9"/>
      <c r="XF35" s="9"/>
      <c r="XG35" s="9"/>
      <c r="XH35" s="9"/>
      <c r="XI35" s="9"/>
      <c r="XJ35" s="9"/>
      <c r="XK35" s="9"/>
      <c r="XL35" s="9"/>
      <c r="XM35" s="9"/>
      <c r="XN35" s="9"/>
      <c r="XO35" s="9"/>
      <c r="XP35" s="9"/>
      <c r="XQ35" s="9"/>
      <c r="XR35" s="9"/>
      <c r="XS35" s="9"/>
      <c r="XT35" s="9"/>
      <c r="XU35" s="9"/>
      <c r="XV35" s="9"/>
      <c r="XW35" s="9"/>
      <c r="XX35" s="9"/>
      <c r="XY35" s="9"/>
      <c r="XZ35" s="9"/>
      <c r="YA35" s="9"/>
      <c r="YB35" s="9"/>
      <c r="YC35" s="9"/>
      <c r="YD35" s="9"/>
      <c r="YE35" s="9"/>
      <c r="YF35" s="9"/>
      <c r="YG35" s="9"/>
      <c r="YH35" s="9"/>
      <c r="YI35" s="9"/>
      <c r="YJ35" s="9"/>
      <c r="YK35" s="9"/>
      <c r="YL35" s="9"/>
      <c r="YM35" s="9"/>
      <c r="YN35" s="9"/>
      <c r="YO35" s="9"/>
      <c r="YP35" s="9"/>
      <c r="YQ35" s="9"/>
      <c r="YR35" s="9"/>
      <c r="YS35" s="9"/>
      <c r="YT35" s="9"/>
      <c r="YU35" s="9"/>
      <c r="YV35" s="9"/>
      <c r="YW35" s="9"/>
      <c r="YX35" s="9"/>
      <c r="YY35" s="9"/>
      <c r="YZ35" s="9"/>
      <c r="ZA35" s="9"/>
      <c r="ZB35" s="9"/>
      <c r="ZC35" s="9"/>
      <c r="ZD35" s="9"/>
      <c r="ZE35" s="9"/>
      <c r="ZF35" s="9"/>
      <c r="ZG35" s="9"/>
      <c r="ZH35" s="9"/>
      <c r="ZI35" s="9"/>
      <c r="ZJ35" s="9"/>
      <c r="ZK35" s="9"/>
      <c r="ZL35" s="9"/>
      <c r="ZM35" s="9"/>
      <c r="ZN35" s="9"/>
      <c r="ZO35" s="9"/>
      <c r="ZP35" s="9"/>
      <c r="ZQ35" s="9"/>
      <c r="ZR35" s="9"/>
      <c r="ZS35" s="9"/>
      <c r="ZT35" s="9"/>
      <c r="ZU35" s="9"/>
      <c r="ZV35" s="9"/>
      <c r="ZW35" s="9"/>
      <c r="ZX35" s="9"/>
      <c r="ZY35" s="9"/>
      <c r="ZZ35" s="9"/>
      <c r="AAA35" s="9"/>
      <c r="AAB35" s="9"/>
      <c r="AAC35" s="9"/>
      <c r="AAD35" s="9"/>
      <c r="AAE35" s="9"/>
      <c r="AAF35" s="9"/>
      <c r="AAG35" s="9"/>
      <c r="AAH35" s="9"/>
      <c r="AAI35" s="9"/>
      <c r="AAJ35" s="9"/>
      <c r="AAK35" s="9"/>
      <c r="AAL35" s="9"/>
      <c r="AAM35" s="9"/>
      <c r="AAN35" s="9"/>
      <c r="AAO35" s="9"/>
      <c r="AAP35" s="9"/>
      <c r="AAQ35" s="9"/>
      <c r="AAR35" s="9"/>
      <c r="AAS35" s="9"/>
      <c r="AAT35" s="9"/>
      <c r="AAU35" s="9"/>
      <c r="AAV35" s="9"/>
      <c r="AAW35" s="9"/>
      <c r="AAX35" s="9"/>
      <c r="AAY35" s="9"/>
      <c r="AAZ35" s="9"/>
      <c r="ABA35" s="9"/>
      <c r="ABB35" s="9"/>
      <c r="ABC35" s="9"/>
      <c r="ABD35" s="9"/>
      <c r="ABE35" s="9"/>
      <c r="ABF35" s="9"/>
      <c r="ABG35" s="9"/>
      <c r="ABH35" s="9"/>
      <c r="ABI35" s="9"/>
      <c r="ABJ35" s="9"/>
      <c r="ABK35" s="9"/>
      <c r="ABL35" s="9"/>
      <c r="ABM35" s="9"/>
      <c r="ABN35" s="9"/>
      <c r="ABO35" s="9"/>
      <c r="ABP35" s="9"/>
      <c r="ABQ35" s="9"/>
      <c r="ABR35" s="9"/>
      <c r="ABS35" s="9"/>
      <c r="ABT35" s="9"/>
      <c r="ABU35" s="9"/>
      <c r="ABV35" s="9"/>
      <c r="ABW35" s="9"/>
      <c r="ABX35" s="9"/>
      <c r="ABY35" s="9"/>
      <c r="ABZ35" s="9"/>
      <c r="ACA35" s="9"/>
      <c r="ACB35" s="9"/>
      <c r="ACC35" s="9"/>
      <c r="ACD35" s="9"/>
      <c r="ACE35" s="9"/>
      <c r="ACF35" s="9"/>
      <c r="ACG35" s="9"/>
      <c r="ACH35" s="9"/>
      <c r="ACI35" s="9"/>
      <c r="ACJ35" s="9"/>
      <c r="ACK35" s="9"/>
      <c r="ACL35" s="9"/>
      <c r="ACM35" s="9"/>
      <c r="ACN35" s="9"/>
      <c r="ACO35" s="9"/>
      <c r="ACP35" s="9"/>
      <c r="ACQ35" s="9"/>
      <c r="ACR35" s="9"/>
      <c r="ACS35" s="9"/>
      <c r="ACT35" s="9"/>
      <c r="ACU35" s="9"/>
      <c r="ACV35" s="9"/>
      <c r="ACW35" s="9"/>
      <c r="ACX35" s="9"/>
      <c r="ACY35" s="9"/>
      <c r="ACZ35" s="9"/>
      <c r="ADA35" s="9"/>
      <c r="ADB35" s="9"/>
      <c r="ADC35" s="9"/>
      <c r="ADD35" s="9"/>
      <c r="ADE35" s="9"/>
      <c r="ADF35" s="9"/>
      <c r="ADG35" s="9"/>
      <c r="ADH35" s="9"/>
      <c r="ADI35" s="9"/>
      <c r="ADJ35" s="9"/>
      <c r="ADK35" s="9"/>
      <c r="ADL35" s="9"/>
      <c r="ADM35" s="9"/>
      <c r="ADN35" s="9"/>
      <c r="ADO35" s="9"/>
      <c r="ADP35" s="9"/>
      <c r="ADQ35" s="9"/>
      <c r="ADR35" s="9"/>
      <c r="ADS35" s="9"/>
      <c r="ADT35" s="9"/>
      <c r="ADU35" s="9"/>
      <c r="ADV35" s="9"/>
      <c r="ADW35" s="9"/>
      <c r="ADX35" s="9"/>
      <c r="ADY35" s="9"/>
      <c r="ADZ35" s="9"/>
      <c r="AEA35" s="9"/>
      <c r="AEB35" s="9"/>
      <c r="AEC35" s="9"/>
      <c r="AED35" s="9"/>
      <c r="AEE35" s="9"/>
      <c r="AEF35" s="9"/>
      <c r="AEG35" s="9"/>
      <c r="AEH35" s="9"/>
      <c r="AEI35" s="9"/>
      <c r="AEJ35" s="9"/>
      <c r="AEK35" s="9"/>
      <c r="AEL35" s="9"/>
      <c r="AEM35" s="9"/>
      <c r="AEN35" s="9"/>
      <c r="AEO35" s="9"/>
      <c r="AEP35" s="9"/>
      <c r="AEQ35" s="9"/>
      <c r="AER35" s="9"/>
      <c r="AES35" s="9"/>
      <c r="AET35" s="9"/>
      <c r="AEU35" s="9"/>
      <c r="AEV35" s="9"/>
      <c r="AEW35" s="9"/>
      <c r="AEX35" s="9"/>
      <c r="AEY35" s="9"/>
      <c r="AEZ35" s="9"/>
      <c r="AFA35" s="9"/>
      <c r="AFB35" s="9"/>
      <c r="AFC35" s="9"/>
      <c r="AFD35" s="9"/>
      <c r="AFE35" s="9"/>
      <c r="AFF35" s="9"/>
      <c r="AFG35" s="9"/>
      <c r="AFH35" s="9"/>
      <c r="AFI35" s="9"/>
      <c r="AFJ35" s="9"/>
      <c r="AFK35" s="9"/>
      <c r="AFL35" s="9"/>
      <c r="AFM35" s="9"/>
      <c r="AFN35" s="9"/>
      <c r="AFO35" s="9"/>
      <c r="AFP35" s="9"/>
      <c r="AFQ35" s="9"/>
      <c r="AFR35" s="9"/>
      <c r="AFS35" s="9"/>
      <c r="AFT35" s="9"/>
      <c r="AFU35" s="9"/>
      <c r="AFV35" s="9"/>
      <c r="AFW35" s="9"/>
      <c r="AFX35" s="9"/>
      <c r="AFY35" s="9"/>
      <c r="AFZ35" s="9"/>
      <c r="AGA35" s="9"/>
      <c r="AGB35" s="9"/>
      <c r="AGC35" s="9"/>
      <c r="AGD35" s="9"/>
      <c r="AGE35" s="9"/>
      <c r="AGF35" s="9"/>
      <c r="AGG35" s="9"/>
      <c r="AGH35" s="9"/>
      <c r="AGI35" s="9"/>
      <c r="AGJ35" s="9"/>
      <c r="AGK35" s="9"/>
      <c r="AGL35" s="9"/>
      <c r="AGM35" s="9"/>
      <c r="AGN35" s="9"/>
      <c r="AGO35" s="9"/>
      <c r="AGP35" s="9"/>
      <c r="AGQ35" s="9"/>
      <c r="AGR35" s="9"/>
      <c r="AGS35" s="9"/>
      <c r="AGT35" s="9"/>
      <c r="AGU35" s="9"/>
      <c r="AGV35" s="9"/>
      <c r="AGW35" s="9"/>
      <c r="AGX35" s="9"/>
      <c r="AGY35" s="9"/>
      <c r="AGZ35" s="9"/>
      <c r="AHA35" s="9"/>
      <c r="AHB35" s="9"/>
      <c r="AHC35" s="9"/>
      <c r="AHD35" s="9"/>
      <c r="AHE35" s="9"/>
      <c r="AHF35" s="9"/>
      <c r="AHG35" s="9"/>
      <c r="AHH35" s="9"/>
      <c r="AHI35" s="9"/>
      <c r="AHJ35" s="9"/>
      <c r="AHK35" s="9"/>
      <c r="AHL35" s="9"/>
      <c r="AHM35" s="9"/>
      <c r="AHN35" s="9"/>
      <c r="AHO35" s="9"/>
      <c r="AHP35" s="9"/>
      <c r="AHQ35" s="9"/>
      <c r="AHR35" s="9"/>
      <c r="AHS35" s="9"/>
      <c r="AHT35" s="9"/>
      <c r="AHU35" s="9"/>
      <c r="AHV35" s="9"/>
      <c r="AHW35" s="9"/>
      <c r="AHX35" s="9"/>
      <c r="AHY35" s="9"/>
      <c r="AHZ35" s="9"/>
      <c r="AIA35" s="9"/>
      <c r="AIB35" s="9"/>
      <c r="AIC35" s="9"/>
      <c r="AID35" s="9"/>
      <c r="AIE35" s="9"/>
      <c r="AIF35" s="9"/>
      <c r="AIG35" s="9"/>
      <c r="AIH35" s="9"/>
      <c r="AII35" s="9"/>
      <c r="AIJ35" s="9"/>
      <c r="AIK35" s="9"/>
      <c r="AIL35" s="9"/>
      <c r="AIM35" s="9"/>
      <c r="AIN35" s="9"/>
      <c r="AIO35" s="9"/>
      <c r="AIP35" s="9"/>
      <c r="AIQ35" s="9"/>
      <c r="AIR35" s="9"/>
      <c r="AIS35" s="9"/>
      <c r="AIT35" s="9"/>
      <c r="AIU35" s="9"/>
      <c r="AIV35" s="9"/>
      <c r="AIW35" s="9"/>
      <c r="AIX35" s="9"/>
      <c r="AIY35" s="9"/>
      <c r="AIZ35" s="9"/>
      <c r="AJA35" s="9"/>
      <c r="AJB35" s="9"/>
      <c r="AJC35" s="9"/>
      <c r="AJD35" s="9"/>
      <c r="AJE35" s="9"/>
      <c r="AJF35" s="9"/>
      <c r="AJG35" s="9"/>
      <c r="AJH35" s="9"/>
      <c r="AJI35" s="9"/>
      <c r="AJJ35" s="9"/>
      <c r="AJK35" s="9"/>
      <c r="AJL35" s="9"/>
      <c r="AJM35" s="9"/>
      <c r="AJN35" s="9"/>
      <c r="AJO35" s="9"/>
      <c r="AJP35" s="9"/>
      <c r="AJQ35" s="9"/>
      <c r="AJR35" s="9"/>
      <c r="AJS35" s="9"/>
      <c r="AJT35" s="9"/>
      <c r="AJU35" s="9"/>
      <c r="AJV35" s="9"/>
      <c r="AJW35" s="9"/>
      <c r="AJX35" s="9"/>
      <c r="AJY35" s="9"/>
      <c r="AJZ35" s="9"/>
      <c r="AKA35" s="9"/>
      <c r="AKB35" s="9"/>
      <c r="AKC35" s="9"/>
      <c r="AKD35" s="9"/>
      <c r="AKE35" s="9"/>
      <c r="AKF35" s="9"/>
      <c r="AKG35" s="9"/>
      <c r="AKH35" s="9"/>
      <c r="AKI35" s="9"/>
      <c r="AKJ35" s="9"/>
      <c r="AKK35" s="9"/>
      <c r="AKL35" s="9"/>
      <c r="AKM35" s="9"/>
      <c r="AKN35" s="9"/>
      <c r="AKO35" s="9"/>
      <c r="AKP35" s="9"/>
      <c r="AKQ35" s="9"/>
      <c r="AKR35" s="9"/>
      <c r="AKS35" s="9"/>
      <c r="AKT35" s="9"/>
      <c r="AKU35" s="9"/>
      <c r="AKV35" s="9"/>
      <c r="AKW35" s="9"/>
      <c r="AKX35" s="9"/>
      <c r="AKY35" s="9"/>
      <c r="AKZ35" s="9"/>
      <c r="ALA35" s="9"/>
      <c r="ALB35" s="9"/>
      <c r="ALC35" s="9"/>
      <c r="ALD35" s="9"/>
      <c r="ALE35" s="9"/>
      <c r="ALF35" s="9"/>
      <c r="ALG35" s="9"/>
      <c r="ALH35" s="9"/>
      <c r="ALI35" s="9"/>
      <c r="ALJ35" s="9"/>
      <c r="ALK35" s="9"/>
      <c r="ALL35" s="9"/>
      <c r="ALM35" s="9"/>
      <c r="ALN35" s="9"/>
      <c r="ALO35" s="9"/>
      <c r="ALP35" s="9"/>
      <c r="ALQ35" s="9"/>
      <c r="ALR35" s="9"/>
      <c r="ALS35" s="9"/>
      <c r="ALT35" s="9"/>
      <c r="ALU35" s="9"/>
      <c r="ALV35" s="9"/>
      <c r="ALW35" s="9"/>
      <c r="ALX35" s="9"/>
      <c r="ALY35" s="9"/>
    </row>
    <row r="36" spans="1:1013" customFormat="1" x14ac:dyDescent="0.2">
      <c r="A36" s="9"/>
      <c r="B36" s="54" t="s">
        <v>22</v>
      </c>
      <c r="C36" s="200" t="s">
        <v>18</v>
      </c>
      <c r="D36" s="201">
        <v>6</v>
      </c>
      <c r="E36" s="202">
        <v>6</v>
      </c>
      <c r="F36" s="202">
        <v>6</v>
      </c>
      <c r="G36" s="202">
        <v>6</v>
      </c>
      <c r="H36" s="202">
        <v>6</v>
      </c>
      <c r="I36" s="202">
        <v>6</v>
      </c>
      <c r="J36" s="202">
        <v>6</v>
      </c>
      <c r="K36" s="202">
        <v>6</v>
      </c>
      <c r="L36" s="202">
        <v>6</v>
      </c>
      <c r="M36" s="202">
        <v>6</v>
      </c>
      <c r="N36" s="202">
        <v>6</v>
      </c>
      <c r="O36" s="202">
        <v>6</v>
      </c>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c r="TC36" s="9"/>
      <c r="TD36" s="9"/>
      <c r="TE36" s="9"/>
      <c r="TF36" s="9"/>
      <c r="TG36" s="9"/>
      <c r="TH36" s="9"/>
      <c r="TI36" s="9"/>
      <c r="TJ36" s="9"/>
      <c r="TK36" s="9"/>
      <c r="TL36" s="9"/>
      <c r="TM36" s="9"/>
      <c r="TN36" s="9"/>
      <c r="TO36" s="9"/>
      <c r="TP36" s="9"/>
      <c r="TQ36" s="9"/>
      <c r="TR36" s="9"/>
      <c r="TS36" s="9"/>
      <c r="TT36" s="9"/>
      <c r="TU36" s="9"/>
      <c r="TV36" s="9"/>
      <c r="TW36" s="9"/>
      <c r="TX36" s="9"/>
      <c r="TY36" s="9"/>
      <c r="TZ36" s="9"/>
      <c r="UA36" s="9"/>
      <c r="UB36" s="9"/>
      <c r="UC36" s="9"/>
      <c r="UD36" s="9"/>
      <c r="UE36" s="9"/>
      <c r="UF36" s="9"/>
      <c r="UG36" s="9"/>
      <c r="UH36" s="9"/>
      <c r="UI36" s="9"/>
      <c r="UJ36" s="9"/>
      <c r="UK36" s="9"/>
      <c r="UL36" s="9"/>
      <c r="UM36" s="9"/>
      <c r="UN36" s="9"/>
      <c r="UO36" s="9"/>
      <c r="UP36" s="9"/>
      <c r="UQ36" s="9"/>
      <c r="UR36" s="9"/>
      <c r="US36" s="9"/>
      <c r="UT36" s="9"/>
      <c r="UU36" s="9"/>
      <c r="UV36" s="9"/>
      <c r="UW36" s="9"/>
      <c r="UX36" s="9"/>
      <c r="UY36" s="9"/>
      <c r="UZ36" s="9"/>
      <c r="VA36" s="9"/>
      <c r="VB36" s="9"/>
      <c r="VC36" s="9"/>
      <c r="VD36" s="9"/>
      <c r="VE36" s="9"/>
      <c r="VF36" s="9"/>
      <c r="VG36" s="9"/>
      <c r="VH36" s="9"/>
      <c r="VI36" s="9"/>
      <c r="VJ36" s="9"/>
      <c r="VK36" s="9"/>
      <c r="VL36" s="9"/>
      <c r="VM36" s="9"/>
      <c r="VN36" s="9"/>
      <c r="VO36" s="9"/>
      <c r="VP36" s="9"/>
      <c r="VQ36" s="9"/>
      <c r="VR36" s="9"/>
      <c r="VS36" s="9"/>
      <c r="VT36" s="9"/>
      <c r="VU36" s="9"/>
      <c r="VV36" s="9"/>
      <c r="VW36" s="9"/>
      <c r="VX36" s="9"/>
      <c r="VY36" s="9"/>
      <c r="VZ36" s="9"/>
      <c r="WA36" s="9"/>
      <c r="WB36" s="9"/>
      <c r="WC36" s="9"/>
      <c r="WD36" s="9"/>
      <c r="WE36" s="9"/>
      <c r="WF36" s="9"/>
      <c r="WG36" s="9"/>
      <c r="WH36" s="9"/>
      <c r="WI36" s="9"/>
      <c r="WJ36" s="9"/>
      <c r="WK36" s="9"/>
      <c r="WL36" s="9"/>
      <c r="WM36" s="9"/>
      <c r="WN36" s="9"/>
      <c r="WO36" s="9"/>
      <c r="WP36" s="9"/>
      <c r="WQ36" s="9"/>
      <c r="WR36" s="9"/>
      <c r="WS36" s="9"/>
      <c r="WT36" s="9"/>
      <c r="WU36" s="9"/>
      <c r="WV36" s="9"/>
      <c r="WW36" s="9"/>
      <c r="WX36" s="9"/>
      <c r="WY36" s="9"/>
      <c r="WZ36" s="9"/>
      <c r="XA36" s="9"/>
      <c r="XB36" s="9"/>
      <c r="XC36" s="9"/>
      <c r="XD36" s="9"/>
      <c r="XE36" s="9"/>
      <c r="XF36" s="9"/>
      <c r="XG36" s="9"/>
      <c r="XH36" s="9"/>
      <c r="XI36" s="9"/>
      <c r="XJ36" s="9"/>
      <c r="XK36" s="9"/>
      <c r="XL36" s="9"/>
      <c r="XM36" s="9"/>
      <c r="XN36" s="9"/>
      <c r="XO36" s="9"/>
      <c r="XP36" s="9"/>
      <c r="XQ36" s="9"/>
      <c r="XR36" s="9"/>
      <c r="XS36" s="9"/>
      <c r="XT36" s="9"/>
      <c r="XU36" s="9"/>
      <c r="XV36" s="9"/>
      <c r="XW36" s="9"/>
      <c r="XX36" s="9"/>
      <c r="XY36" s="9"/>
      <c r="XZ36" s="9"/>
      <c r="YA36" s="9"/>
      <c r="YB36" s="9"/>
      <c r="YC36" s="9"/>
      <c r="YD36" s="9"/>
      <c r="YE36" s="9"/>
      <c r="YF36" s="9"/>
      <c r="YG36" s="9"/>
      <c r="YH36" s="9"/>
      <c r="YI36" s="9"/>
      <c r="YJ36" s="9"/>
      <c r="YK36" s="9"/>
      <c r="YL36" s="9"/>
      <c r="YM36" s="9"/>
      <c r="YN36" s="9"/>
      <c r="YO36" s="9"/>
      <c r="YP36" s="9"/>
      <c r="YQ36" s="9"/>
      <c r="YR36" s="9"/>
      <c r="YS36" s="9"/>
      <c r="YT36" s="9"/>
      <c r="YU36" s="9"/>
      <c r="YV36" s="9"/>
      <c r="YW36" s="9"/>
      <c r="YX36" s="9"/>
      <c r="YY36" s="9"/>
      <c r="YZ36" s="9"/>
      <c r="ZA36" s="9"/>
      <c r="ZB36" s="9"/>
      <c r="ZC36" s="9"/>
      <c r="ZD36" s="9"/>
      <c r="ZE36" s="9"/>
      <c r="ZF36" s="9"/>
      <c r="ZG36" s="9"/>
      <c r="ZH36" s="9"/>
      <c r="ZI36" s="9"/>
      <c r="ZJ36" s="9"/>
      <c r="ZK36" s="9"/>
      <c r="ZL36" s="9"/>
      <c r="ZM36" s="9"/>
      <c r="ZN36" s="9"/>
      <c r="ZO36" s="9"/>
      <c r="ZP36" s="9"/>
      <c r="ZQ36" s="9"/>
      <c r="ZR36" s="9"/>
      <c r="ZS36" s="9"/>
      <c r="ZT36" s="9"/>
      <c r="ZU36" s="9"/>
      <c r="ZV36" s="9"/>
      <c r="ZW36" s="9"/>
      <c r="ZX36" s="9"/>
      <c r="ZY36" s="9"/>
      <c r="ZZ36" s="9"/>
      <c r="AAA36" s="9"/>
      <c r="AAB36" s="9"/>
      <c r="AAC36" s="9"/>
      <c r="AAD36" s="9"/>
      <c r="AAE36" s="9"/>
      <c r="AAF36" s="9"/>
      <c r="AAG36" s="9"/>
      <c r="AAH36" s="9"/>
      <c r="AAI36" s="9"/>
      <c r="AAJ36" s="9"/>
      <c r="AAK36" s="9"/>
      <c r="AAL36" s="9"/>
      <c r="AAM36" s="9"/>
      <c r="AAN36" s="9"/>
      <c r="AAO36" s="9"/>
      <c r="AAP36" s="9"/>
      <c r="AAQ36" s="9"/>
      <c r="AAR36" s="9"/>
      <c r="AAS36" s="9"/>
      <c r="AAT36" s="9"/>
      <c r="AAU36" s="9"/>
      <c r="AAV36" s="9"/>
      <c r="AAW36" s="9"/>
      <c r="AAX36" s="9"/>
      <c r="AAY36" s="9"/>
      <c r="AAZ36" s="9"/>
      <c r="ABA36" s="9"/>
      <c r="ABB36" s="9"/>
      <c r="ABC36" s="9"/>
      <c r="ABD36" s="9"/>
      <c r="ABE36" s="9"/>
      <c r="ABF36" s="9"/>
      <c r="ABG36" s="9"/>
      <c r="ABH36" s="9"/>
      <c r="ABI36" s="9"/>
      <c r="ABJ36" s="9"/>
      <c r="ABK36" s="9"/>
      <c r="ABL36" s="9"/>
      <c r="ABM36" s="9"/>
      <c r="ABN36" s="9"/>
      <c r="ABO36" s="9"/>
      <c r="ABP36" s="9"/>
      <c r="ABQ36" s="9"/>
      <c r="ABR36" s="9"/>
      <c r="ABS36" s="9"/>
      <c r="ABT36" s="9"/>
      <c r="ABU36" s="9"/>
      <c r="ABV36" s="9"/>
      <c r="ABW36" s="9"/>
      <c r="ABX36" s="9"/>
      <c r="ABY36" s="9"/>
      <c r="ABZ36" s="9"/>
      <c r="ACA36" s="9"/>
      <c r="ACB36" s="9"/>
      <c r="ACC36" s="9"/>
      <c r="ACD36" s="9"/>
      <c r="ACE36" s="9"/>
      <c r="ACF36" s="9"/>
      <c r="ACG36" s="9"/>
      <c r="ACH36" s="9"/>
      <c r="ACI36" s="9"/>
      <c r="ACJ36" s="9"/>
      <c r="ACK36" s="9"/>
      <c r="ACL36" s="9"/>
      <c r="ACM36" s="9"/>
      <c r="ACN36" s="9"/>
      <c r="ACO36" s="9"/>
      <c r="ACP36" s="9"/>
      <c r="ACQ36" s="9"/>
      <c r="ACR36" s="9"/>
      <c r="ACS36" s="9"/>
      <c r="ACT36" s="9"/>
      <c r="ACU36" s="9"/>
      <c r="ACV36" s="9"/>
      <c r="ACW36" s="9"/>
      <c r="ACX36" s="9"/>
      <c r="ACY36" s="9"/>
      <c r="ACZ36" s="9"/>
      <c r="ADA36" s="9"/>
      <c r="ADB36" s="9"/>
      <c r="ADC36" s="9"/>
      <c r="ADD36" s="9"/>
      <c r="ADE36" s="9"/>
      <c r="ADF36" s="9"/>
      <c r="ADG36" s="9"/>
      <c r="ADH36" s="9"/>
      <c r="ADI36" s="9"/>
      <c r="ADJ36" s="9"/>
      <c r="ADK36" s="9"/>
      <c r="ADL36" s="9"/>
      <c r="ADM36" s="9"/>
      <c r="ADN36" s="9"/>
      <c r="ADO36" s="9"/>
      <c r="ADP36" s="9"/>
      <c r="ADQ36" s="9"/>
      <c r="ADR36" s="9"/>
      <c r="ADS36" s="9"/>
      <c r="ADT36" s="9"/>
      <c r="ADU36" s="9"/>
      <c r="ADV36" s="9"/>
      <c r="ADW36" s="9"/>
      <c r="ADX36" s="9"/>
      <c r="ADY36" s="9"/>
      <c r="ADZ36" s="9"/>
      <c r="AEA36" s="9"/>
      <c r="AEB36" s="9"/>
      <c r="AEC36" s="9"/>
      <c r="AED36" s="9"/>
      <c r="AEE36" s="9"/>
      <c r="AEF36" s="9"/>
      <c r="AEG36" s="9"/>
      <c r="AEH36" s="9"/>
      <c r="AEI36" s="9"/>
      <c r="AEJ36" s="9"/>
      <c r="AEK36" s="9"/>
      <c r="AEL36" s="9"/>
      <c r="AEM36" s="9"/>
      <c r="AEN36" s="9"/>
      <c r="AEO36" s="9"/>
      <c r="AEP36" s="9"/>
      <c r="AEQ36" s="9"/>
      <c r="AER36" s="9"/>
      <c r="AES36" s="9"/>
      <c r="AET36" s="9"/>
      <c r="AEU36" s="9"/>
      <c r="AEV36" s="9"/>
      <c r="AEW36" s="9"/>
      <c r="AEX36" s="9"/>
      <c r="AEY36" s="9"/>
      <c r="AEZ36" s="9"/>
      <c r="AFA36" s="9"/>
      <c r="AFB36" s="9"/>
      <c r="AFC36" s="9"/>
      <c r="AFD36" s="9"/>
      <c r="AFE36" s="9"/>
      <c r="AFF36" s="9"/>
      <c r="AFG36" s="9"/>
      <c r="AFH36" s="9"/>
      <c r="AFI36" s="9"/>
      <c r="AFJ36" s="9"/>
      <c r="AFK36" s="9"/>
      <c r="AFL36" s="9"/>
      <c r="AFM36" s="9"/>
      <c r="AFN36" s="9"/>
      <c r="AFO36" s="9"/>
      <c r="AFP36" s="9"/>
      <c r="AFQ36" s="9"/>
      <c r="AFR36" s="9"/>
      <c r="AFS36" s="9"/>
      <c r="AFT36" s="9"/>
      <c r="AFU36" s="9"/>
      <c r="AFV36" s="9"/>
      <c r="AFW36" s="9"/>
      <c r="AFX36" s="9"/>
      <c r="AFY36" s="9"/>
      <c r="AFZ36" s="9"/>
      <c r="AGA36" s="9"/>
      <c r="AGB36" s="9"/>
      <c r="AGC36" s="9"/>
      <c r="AGD36" s="9"/>
      <c r="AGE36" s="9"/>
      <c r="AGF36" s="9"/>
      <c r="AGG36" s="9"/>
      <c r="AGH36" s="9"/>
      <c r="AGI36" s="9"/>
      <c r="AGJ36" s="9"/>
      <c r="AGK36" s="9"/>
      <c r="AGL36" s="9"/>
      <c r="AGM36" s="9"/>
      <c r="AGN36" s="9"/>
      <c r="AGO36" s="9"/>
      <c r="AGP36" s="9"/>
      <c r="AGQ36" s="9"/>
      <c r="AGR36" s="9"/>
      <c r="AGS36" s="9"/>
      <c r="AGT36" s="9"/>
      <c r="AGU36" s="9"/>
      <c r="AGV36" s="9"/>
      <c r="AGW36" s="9"/>
      <c r="AGX36" s="9"/>
      <c r="AGY36" s="9"/>
      <c r="AGZ36" s="9"/>
      <c r="AHA36" s="9"/>
      <c r="AHB36" s="9"/>
      <c r="AHC36" s="9"/>
      <c r="AHD36" s="9"/>
      <c r="AHE36" s="9"/>
      <c r="AHF36" s="9"/>
      <c r="AHG36" s="9"/>
      <c r="AHH36" s="9"/>
      <c r="AHI36" s="9"/>
      <c r="AHJ36" s="9"/>
      <c r="AHK36" s="9"/>
      <c r="AHL36" s="9"/>
      <c r="AHM36" s="9"/>
      <c r="AHN36" s="9"/>
      <c r="AHO36" s="9"/>
      <c r="AHP36" s="9"/>
      <c r="AHQ36" s="9"/>
      <c r="AHR36" s="9"/>
      <c r="AHS36" s="9"/>
      <c r="AHT36" s="9"/>
      <c r="AHU36" s="9"/>
      <c r="AHV36" s="9"/>
      <c r="AHW36" s="9"/>
      <c r="AHX36" s="9"/>
      <c r="AHY36" s="9"/>
      <c r="AHZ36" s="9"/>
      <c r="AIA36" s="9"/>
      <c r="AIB36" s="9"/>
      <c r="AIC36" s="9"/>
      <c r="AID36" s="9"/>
      <c r="AIE36" s="9"/>
      <c r="AIF36" s="9"/>
      <c r="AIG36" s="9"/>
      <c r="AIH36" s="9"/>
      <c r="AII36" s="9"/>
      <c r="AIJ36" s="9"/>
      <c r="AIK36" s="9"/>
      <c r="AIL36" s="9"/>
      <c r="AIM36" s="9"/>
      <c r="AIN36" s="9"/>
      <c r="AIO36" s="9"/>
      <c r="AIP36" s="9"/>
      <c r="AIQ36" s="9"/>
      <c r="AIR36" s="9"/>
      <c r="AIS36" s="9"/>
      <c r="AIT36" s="9"/>
      <c r="AIU36" s="9"/>
      <c r="AIV36" s="9"/>
      <c r="AIW36" s="9"/>
      <c r="AIX36" s="9"/>
      <c r="AIY36" s="9"/>
      <c r="AIZ36" s="9"/>
      <c r="AJA36" s="9"/>
      <c r="AJB36" s="9"/>
      <c r="AJC36" s="9"/>
      <c r="AJD36" s="9"/>
      <c r="AJE36" s="9"/>
      <c r="AJF36" s="9"/>
      <c r="AJG36" s="9"/>
      <c r="AJH36" s="9"/>
      <c r="AJI36" s="9"/>
      <c r="AJJ36" s="9"/>
      <c r="AJK36" s="9"/>
      <c r="AJL36" s="9"/>
      <c r="AJM36" s="9"/>
      <c r="AJN36" s="9"/>
      <c r="AJO36" s="9"/>
      <c r="AJP36" s="9"/>
      <c r="AJQ36" s="9"/>
      <c r="AJR36" s="9"/>
      <c r="AJS36" s="9"/>
      <c r="AJT36" s="9"/>
      <c r="AJU36" s="9"/>
      <c r="AJV36" s="9"/>
      <c r="AJW36" s="9"/>
      <c r="AJX36" s="9"/>
      <c r="AJY36" s="9"/>
      <c r="AJZ36" s="9"/>
      <c r="AKA36" s="9"/>
      <c r="AKB36" s="9"/>
      <c r="AKC36" s="9"/>
      <c r="AKD36" s="9"/>
      <c r="AKE36" s="9"/>
      <c r="AKF36" s="9"/>
      <c r="AKG36" s="9"/>
      <c r="AKH36" s="9"/>
      <c r="AKI36" s="9"/>
      <c r="AKJ36" s="9"/>
      <c r="AKK36" s="9"/>
      <c r="AKL36" s="9"/>
      <c r="AKM36" s="9"/>
      <c r="AKN36" s="9"/>
      <c r="AKO36" s="9"/>
      <c r="AKP36" s="9"/>
      <c r="AKQ36" s="9"/>
      <c r="AKR36" s="9"/>
      <c r="AKS36" s="9"/>
      <c r="AKT36" s="9"/>
      <c r="AKU36" s="9"/>
      <c r="AKV36" s="9"/>
      <c r="AKW36" s="9"/>
      <c r="AKX36" s="9"/>
      <c r="AKY36" s="9"/>
      <c r="AKZ36" s="9"/>
      <c r="ALA36" s="9"/>
      <c r="ALB36" s="9"/>
      <c r="ALC36" s="9"/>
      <c r="ALD36" s="9"/>
      <c r="ALE36" s="9"/>
      <c r="ALF36" s="9"/>
      <c r="ALG36" s="9"/>
      <c r="ALH36" s="9"/>
      <c r="ALI36" s="9"/>
      <c r="ALJ36" s="9"/>
      <c r="ALK36" s="9"/>
      <c r="ALL36" s="9"/>
      <c r="ALM36" s="9"/>
      <c r="ALN36" s="9"/>
      <c r="ALO36" s="9"/>
      <c r="ALP36" s="9"/>
      <c r="ALQ36" s="9"/>
      <c r="ALR36" s="9"/>
      <c r="ALS36" s="9"/>
      <c r="ALT36" s="9"/>
      <c r="ALU36" s="9"/>
      <c r="ALV36" s="9"/>
      <c r="ALW36" s="9"/>
      <c r="ALX36" s="9"/>
      <c r="ALY36" s="9"/>
    </row>
    <row r="37" spans="1:1013" s="9" customFormat="1" x14ac:dyDescent="0.2">
      <c r="B37" s="203"/>
      <c r="C37" s="19"/>
      <c r="D37" s="199"/>
      <c r="E37" s="199"/>
      <c r="F37" s="199"/>
      <c r="G37" s="199"/>
      <c r="H37" s="199"/>
      <c r="I37" s="199"/>
      <c r="J37" s="199"/>
      <c r="K37" s="199"/>
      <c r="L37" s="199"/>
      <c r="M37" s="199"/>
      <c r="N37" s="199"/>
      <c r="O37" s="199"/>
      <c r="P37" s="199"/>
      <c r="Q37" s="199"/>
      <c r="S37" s="18"/>
      <c r="T37" s="18"/>
      <c r="U37" s="18"/>
      <c r="V37" s="19"/>
    </row>
    <row r="38" spans="1:1013" s="9" customFormat="1" x14ac:dyDescent="0.2">
      <c r="B38" s="203"/>
      <c r="C38" s="19"/>
      <c r="D38" s="199"/>
      <c r="E38" s="199"/>
      <c r="F38" s="199"/>
      <c r="G38" s="199"/>
      <c r="H38" s="199"/>
      <c r="I38" s="199"/>
      <c r="J38" s="199"/>
      <c r="K38" s="199"/>
      <c r="L38" s="199"/>
      <c r="M38" s="199"/>
      <c r="N38" s="199"/>
      <c r="O38" s="199"/>
      <c r="P38" s="199"/>
      <c r="Q38" s="199"/>
      <c r="S38" s="18"/>
      <c r="T38" s="18"/>
      <c r="U38" s="18"/>
      <c r="V38" s="19"/>
    </row>
    <row r="39" spans="1:1013" s="9" customFormat="1" x14ac:dyDescent="0.2">
      <c r="B39" s="332" t="s">
        <v>12</v>
      </c>
      <c r="C39" s="332"/>
      <c r="D39" s="179">
        <v>1</v>
      </c>
      <c r="E39" s="179">
        <v>2</v>
      </c>
      <c r="F39" s="204"/>
      <c r="G39" s="204"/>
      <c r="H39" s="204"/>
      <c r="I39" s="204"/>
      <c r="J39" s="204"/>
      <c r="Q39" s="18"/>
      <c r="R39" s="19"/>
    </row>
    <row r="40" spans="1:1013" s="9" customFormat="1" ht="12.75" customHeight="1" x14ac:dyDescent="0.2">
      <c r="B40" s="343" t="s">
        <v>614</v>
      </c>
      <c r="C40" s="182" t="s">
        <v>612</v>
      </c>
      <c r="D40" s="45"/>
      <c r="E40" s="46"/>
      <c r="F40" s="199"/>
      <c r="G40" s="199"/>
      <c r="H40" s="199"/>
      <c r="I40" s="199"/>
      <c r="J40" s="199"/>
      <c r="Q40" s="18"/>
      <c r="R40" s="19"/>
    </row>
    <row r="41" spans="1:1013" s="9" customFormat="1" x14ac:dyDescent="0.2">
      <c r="B41" s="343"/>
      <c r="C41" s="182" t="s">
        <v>613</v>
      </c>
      <c r="D41" s="45"/>
      <c r="E41" s="46"/>
      <c r="F41" s="199"/>
      <c r="G41" s="199"/>
      <c r="H41" s="199"/>
      <c r="I41" s="199"/>
      <c r="J41" s="199"/>
      <c r="Q41" s="18"/>
      <c r="R41" s="19"/>
    </row>
    <row r="42" spans="1:1013" s="9" customFormat="1" x14ac:dyDescent="0.2">
      <c r="B42" s="334" t="s">
        <v>17</v>
      </c>
      <c r="C42" s="334"/>
      <c r="D42" s="51">
        <v>44964</v>
      </c>
      <c r="E42" s="52"/>
      <c r="F42" s="199"/>
      <c r="G42" s="199"/>
      <c r="H42" s="199"/>
      <c r="I42" s="199"/>
      <c r="J42" s="199"/>
      <c r="Q42" s="18"/>
      <c r="R42" s="19"/>
    </row>
    <row r="43" spans="1:1013" s="9" customFormat="1" ht="13.5" thickBot="1" x14ac:dyDescent="0.25">
      <c r="B43" s="336" t="s">
        <v>534</v>
      </c>
      <c r="C43" s="337"/>
      <c r="D43" s="337"/>
      <c r="E43" s="338"/>
      <c r="F43" s="90"/>
      <c r="G43" s="90"/>
      <c r="H43" s="90"/>
      <c r="I43" s="90"/>
      <c r="J43" s="90"/>
      <c r="Q43" s="18"/>
      <c r="R43" s="19"/>
    </row>
    <row r="44" spans="1:1013" s="9" customFormat="1" ht="14.25" x14ac:dyDescent="0.25">
      <c r="B44" s="342" t="s">
        <v>282</v>
      </c>
      <c r="C44" s="342"/>
      <c r="D44" s="53"/>
      <c r="E44" s="53"/>
      <c r="G44" s="17" t="s">
        <v>34</v>
      </c>
      <c r="H44" s="17" t="s">
        <v>35</v>
      </c>
      <c r="I44" s="17" t="s">
        <v>36</v>
      </c>
      <c r="J44" s="17" t="s">
        <v>37</v>
      </c>
    </row>
    <row r="45" spans="1:1013" s="9" customFormat="1" x14ac:dyDescent="0.2">
      <c r="B45" s="58" t="s">
        <v>526</v>
      </c>
      <c r="C45" s="55" t="s">
        <v>251</v>
      </c>
      <c r="D45" s="56" t="s">
        <v>643</v>
      </c>
      <c r="E45" s="57"/>
      <c r="G45" s="44">
        <f>MIN(D45:E45)</f>
        <v>0</v>
      </c>
      <c r="H45" s="44" t="e">
        <f>AVERAGE(D45:E45)</f>
        <v>#DIV/0!</v>
      </c>
      <c r="I45" s="44">
        <f t="shared" ref="I45:I47" si="6">MAX(D45:E45)</f>
        <v>0</v>
      </c>
      <c r="J45" s="44" t="e">
        <f>PERCENTILE(D45:E45,0.95)</f>
        <v>#NUM!</v>
      </c>
    </row>
    <row r="46" spans="1:1013" s="9" customFormat="1" x14ac:dyDescent="0.2">
      <c r="B46" s="58" t="s">
        <v>527</v>
      </c>
      <c r="C46" s="55" t="s">
        <v>251</v>
      </c>
      <c r="D46" s="56" t="s">
        <v>644</v>
      </c>
      <c r="E46" s="57"/>
      <c r="G46" s="44">
        <f t="shared" ref="G46:G47" si="7">MIN(D46:E46)</f>
        <v>0</v>
      </c>
      <c r="H46" s="44" t="e">
        <f t="shared" ref="H46:H47" si="8">AVERAGE(D46:E46)</f>
        <v>#DIV/0!</v>
      </c>
      <c r="I46" s="44">
        <f t="shared" si="6"/>
        <v>0</v>
      </c>
      <c r="J46" s="44" t="e">
        <f t="shared" ref="J46:J47" si="9">PERCENTILE(D46:E46,0.95)</f>
        <v>#NUM!</v>
      </c>
    </row>
    <row r="47" spans="1:1013" s="9" customFormat="1" x14ac:dyDescent="0.2">
      <c r="B47" s="205" t="s">
        <v>528</v>
      </c>
      <c r="C47" s="55" t="s">
        <v>251</v>
      </c>
      <c r="D47" s="294" t="s">
        <v>643</v>
      </c>
      <c r="E47" s="57"/>
      <c r="G47" s="44">
        <f t="shared" si="7"/>
        <v>0</v>
      </c>
      <c r="H47" s="44" t="e">
        <f t="shared" si="8"/>
        <v>#DIV/0!</v>
      </c>
      <c r="I47" s="44">
        <f t="shared" si="6"/>
        <v>0</v>
      </c>
      <c r="J47" s="44" t="e">
        <f t="shared" si="9"/>
        <v>#NUM!</v>
      </c>
    </row>
    <row r="48" spans="1:1013" s="9" customFormat="1" x14ac:dyDescent="0.2">
      <c r="B48" s="205" t="s">
        <v>361</v>
      </c>
      <c r="C48" s="55" t="s">
        <v>251</v>
      </c>
      <c r="D48" s="56">
        <v>8.08</v>
      </c>
      <c r="E48" s="57"/>
      <c r="G48" s="44">
        <f>MIN(D48:E48)</f>
        <v>8.08</v>
      </c>
      <c r="H48" s="44">
        <f>AVERAGE(D48:E48)</f>
        <v>8.08</v>
      </c>
      <c r="I48" s="44">
        <f>MAX(D48:E48)</f>
        <v>8.08</v>
      </c>
      <c r="J48" s="44">
        <f>PERCENTILE(D48:E48,0.95)</f>
        <v>8.08</v>
      </c>
    </row>
    <row r="49" spans="2:17" x14ac:dyDescent="0.2">
      <c r="B49" s="20"/>
      <c r="C49" s="19"/>
      <c r="D49" s="16"/>
      <c r="E49" s="16"/>
      <c r="F49" s="16"/>
      <c r="G49" s="16"/>
      <c r="H49" s="16"/>
      <c r="I49" s="16"/>
      <c r="J49" s="16"/>
      <c r="K49" s="16"/>
      <c r="L49" s="16"/>
      <c r="M49" s="16"/>
      <c r="N49" s="16"/>
      <c r="O49" s="16"/>
      <c r="P49" s="16"/>
      <c r="Q49" s="16"/>
    </row>
    <row r="83" spans="1:17" customFormat="1" x14ac:dyDescent="0.2">
      <c r="A83" s="9"/>
      <c r="B83" s="10"/>
      <c r="C83" s="11"/>
      <c r="D83" s="9"/>
      <c r="E83" s="9"/>
      <c r="F83" s="9"/>
      <c r="G83" s="9"/>
      <c r="H83" s="9"/>
      <c r="I83" s="9"/>
      <c r="J83" s="9"/>
      <c r="K83" s="9"/>
      <c r="L83" s="9"/>
      <c r="M83" s="9"/>
      <c r="N83" s="9"/>
      <c r="O83" s="9"/>
      <c r="P83" s="9"/>
      <c r="Q83" s="9"/>
    </row>
    <row r="84" spans="1:17" customFormat="1" x14ac:dyDescent="0.2">
      <c r="A84" s="9"/>
      <c r="B84" s="10"/>
      <c r="C84" s="11"/>
      <c r="D84" s="9"/>
      <c r="E84" s="9"/>
      <c r="F84" s="9"/>
      <c r="G84" s="9"/>
      <c r="H84" s="9"/>
      <c r="I84" s="9"/>
      <c r="J84" s="9"/>
      <c r="K84" s="9"/>
      <c r="L84" s="9"/>
      <c r="M84" s="9"/>
      <c r="N84" s="9"/>
      <c r="O84" s="9"/>
      <c r="P84" s="9"/>
      <c r="Q84" s="9"/>
    </row>
    <row r="85" spans="1:17" customFormat="1" x14ac:dyDescent="0.2">
      <c r="A85" s="9"/>
      <c r="B85" s="10"/>
      <c r="C85" s="11"/>
      <c r="D85" s="9"/>
      <c r="E85" s="9"/>
      <c r="F85" s="9"/>
      <c r="G85" s="9"/>
      <c r="H85" s="9"/>
      <c r="I85" s="9"/>
      <c r="J85" s="9"/>
      <c r="K85" s="9"/>
      <c r="L85" s="9"/>
      <c r="M85" s="9"/>
      <c r="N85" s="9"/>
      <c r="O85" s="9"/>
      <c r="P85" s="9"/>
      <c r="Q85" s="9"/>
    </row>
    <row r="86" spans="1:17" customFormat="1" x14ac:dyDescent="0.2">
      <c r="A86" s="9"/>
      <c r="B86" s="10"/>
      <c r="C86" s="11"/>
      <c r="D86" s="9"/>
      <c r="E86" s="9"/>
      <c r="F86" s="9"/>
      <c r="G86" s="9"/>
      <c r="H86" s="9"/>
    </row>
    <row r="87" spans="1:17" customFormat="1" x14ac:dyDescent="0.2">
      <c r="A87" s="9"/>
      <c r="B87" s="339"/>
      <c r="C87" s="339"/>
      <c r="D87" s="21"/>
      <c r="E87" s="21"/>
      <c r="F87" s="9"/>
      <c r="G87" s="9"/>
      <c r="H87" s="9"/>
    </row>
    <row r="88" spans="1:17" s="9" customFormat="1" x14ac:dyDescent="0.2">
      <c r="B88" s="340"/>
      <c r="C88" s="340"/>
      <c r="D88" s="19"/>
      <c r="E88" s="19"/>
      <c r="I88"/>
      <c r="J88"/>
      <c r="K88"/>
      <c r="L88"/>
      <c r="M88"/>
      <c r="N88"/>
      <c r="O88"/>
      <c r="P88"/>
      <c r="Q88"/>
    </row>
    <row r="89" spans="1:17" customFormat="1" x14ac:dyDescent="0.2">
      <c r="A89" s="9"/>
      <c r="B89" s="341"/>
      <c r="C89" s="341"/>
      <c r="D89" s="9"/>
      <c r="E89" s="9"/>
      <c r="F89" s="9"/>
      <c r="G89" s="9"/>
      <c r="H89" s="9"/>
    </row>
    <row r="90" spans="1:17" customFormat="1" x14ac:dyDescent="0.2">
      <c r="A90" s="9"/>
      <c r="B90" s="339"/>
      <c r="C90" s="339"/>
      <c r="D90" s="339"/>
      <c r="E90" s="339"/>
      <c r="F90" s="22"/>
      <c r="G90" s="22"/>
      <c r="H90" s="22"/>
    </row>
    <row r="91" spans="1:17" customFormat="1" x14ac:dyDescent="0.2">
      <c r="A91" s="9"/>
      <c r="B91" s="14"/>
      <c r="C91" s="11"/>
      <c r="D91" s="9"/>
      <c r="E91" s="9"/>
      <c r="F91" s="22"/>
      <c r="G91" s="22"/>
      <c r="H91" s="22"/>
      <c r="I91" s="9"/>
      <c r="J91" s="9"/>
      <c r="K91" s="9"/>
      <c r="L91" s="9"/>
      <c r="M91" s="9"/>
      <c r="N91" s="9"/>
      <c r="O91" s="9"/>
      <c r="P91" s="9"/>
      <c r="Q91" s="9"/>
    </row>
    <row r="92" spans="1:17" s="9" customFormat="1" x14ac:dyDescent="0.2">
      <c r="B92" s="14"/>
      <c r="C92" s="11"/>
      <c r="F92" s="22"/>
      <c r="G92" s="22"/>
      <c r="H92" s="22"/>
      <c r="I92"/>
      <c r="J92"/>
      <c r="K92"/>
      <c r="L92"/>
      <c r="M92"/>
      <c r="N92"/>
      <c r="O92"/>
      <c r="P92"/>
      <c r="Q92"/>
    </row>
    <row r="93" spans="1:17" s="9" customFormat="1" x14ac:dyDescent="0.2">
      <c r="B93" s="14"/>
      <c r="C93" s="11"/>
      <c r="F93" s="22"/>
      <c r="G93" s="22"/>
      <c r="H93" s="22"/>
      <c r="I93"/>
      <c r="J93"/>
      <c r="K93"/>
      <c r="L93"/>
      <c r="M93"/>
      <c r="N93"/>
      <c r="O93"/>
      <c r="P93"/>
      <c r="Q93"/>
    </row>
    <row r="94" spans="1:17" customFormat="1" x14ac:dyDescent="0.2">
      <c r="A94" s="9"/>
      <c r="B94" s="23"/>
      <c r="C94" s="11"/>
      <c r="D94" s="9"/>
      <c r="E94" s="9"/>
      <c r="F94" s="22"/>
      <c r="G94" s="22"/>
      <c r="H94" s="22"/>
    </row>
    <row r="95" spans="1:17" customFormat="1" x14ac:dyDescent="0.2">
      <c r="A95" s="9"/>
      <c r="B95" s="23"/>
      <c r="C95" s="11"/>
      <c r="D95" s="9"/>
      <c r="E95" s="9"/>
      <c r="F95" s="24"/>
      <c r="G95" s="24"/>
      <c r="H95" s="24"/>
      <c r="I95" s="9"/>
      <c r="J95" s="9"/>
      <c r="K95" s="9"/>
      <c r="L95" s="9"/>
      <c r="M95" s="9"/>
      <c r="N95" s="9"/>
      <c r="O95" s="9"/>
      <c r="P95" s="9"/>
      <c r="Q95" s="9"/>
    </row>
    <row r="96" spans="1:17" s="9" customFormat="1" x14ac:dyDescent="0.2">
      <c r="B96" s="25"/>
      <c r="C96" s="26"/>
      <c r="F96" s="22"/>
      <c r="G96" s="22"/>
      <c r="H96" s="22"/>
    </row>
    <row r="97" spans="2:17" s="9" customFormat="1" x14ac:dyDescent="0.2">
      <c r="B97" s="25"/>
      <c r="C97" s="26"/>
      <c r="I97"/>
      <c r="J97"/>
      <c r="K97"/>
      <c r="L97"/>
      <c r="M97"/>
      <c r="N97"/>
      <c r="O97"/>
      <c r="P97"/>
      <c r="Q97"/>
    </row>
    <row r="98" spans="2:17" s="9" customFormat="1" x14ac:dyDescent="0.2">
      <c r="B98" s="27"/>
      <c r="C98" s="26"/>
      <c r="I98"/>
      <c r="J98"/>
      <c r="K98"/>
      <c r="L98"/>
      <c r="M98"/>
      <c r="N98"/>
      <c r="O98"/>
      <c r="P98"/>
      <c r="Q98"/>
    </row>
    <row r="99" spans="2:17" s="9" customFormat="1" x14ac:dyDescent="0.2">
      <c r="C99" s="28"/>
    </row>
    <row r="100" spans="2:17" s="9" customFormat="1" x14ac:dyDescent="0.2">
      <c r="C100" s="28"/>
    </row>
    <row r="101" spans="2:17" s="9" customFormat="1" x14ac:dyDescent="0.2"/>
    <row r="102" spans="2:17" s="9" customFormat="1" x14ac:dyDescent="0.2"/>
    <row r="103" spans="2:17" s="9" customFormat="1" x14ac:dyDescent="0.2"/>
    <row r="104" spans="2:17" s="9" customFormat="1" x14ac:dyDescent="0.2"/>
    <row r="105" spans="2:17" s="9" customFormat="1" x14ac:dyDescent="0.2"/>
    <row r="106" spans="2:17" s="9" customFormat="1" x14ac:dyDescent="0.2"/>
  </sheetData>
  <sheetProtection algorithmName="SHA-512" hashValue="OY/+iZdZklb9E21DTfabIMSDYR6jSgiRCod9CokSoQZ3o9OoC3Q01FCtJWlqOG8Pn02O/9ob7WJW3DiExCQEtQ==" saltValue="LBQ3ME0EOqY8GqATcBGUVQ==" spinCount="100000" sheet="1" objects="1" scenarios="1"/>
  <mergeCells count="17">
    <mergeCell ref="B21:C21"/>
    <mergeCell ref="B13:D13"/>
    <mergeCell ref="B16:C16"/>
    <mergeCell ref="B17:B18"/>
    <mergeCell ref="B19:C19"/>
    <mergeCell ref="B20:O20"/>
    <mergeCell ref="B29:C29"/>
    <mergeCell ref="B39:C39"/>
    <mergeCell ref="B40:B41"/>
    <mergeCell ref="B42:C42"/>
    <mergeCell ref="B43:E43"/>
    <mergeCell ref="B87:C87"/>
    <mergeCell ref="B88:C88"/>
    <mergeCell ref="B89:C89"/>
    <mergeCell ref="B90:E90"/>
    <mergeCell ref="B32:C32"/>
    <mergeCell ref="B44:C44"/>
  </mergeCells>
  <pageMargins left="0.39374999999999999" right="0.39374999999999999" top="0.78749999999999998" bottom="0.78749999999999998" header="0.39374999999999999" footer="0.39374999999999999"/>
  <pageSetup paperSize="8" scale="80" firstPageNumber="0" fitToHeight="0" orientation="landscape" horizontalDpi="300" verticalDpi="300" r:id="rId1"/>
  <headerFooter>
    <oddHeader>&amp;CCONTROL DEL EFLUENTE</oddHeader>
    <oddFooter>&amp;CPISCINA  (AGUA DE MAR) – CIDEMAT. 201X
A.V.M. 38.4.38.0126&amp;RA1 - &amp;P/&amp;N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AMM104"/>
  <sheetViews>
    <sheetView topLeftCell="B7" zoomScaleNormal="100" zoomScalePageLayoutView="110" workbookViewId="0">
      <selection activeCell="Q45" sqref="Q45"/>
    </sheetView>
  </sheetViews>
  <sheetFormatPr baseColWidth="10" defaultColWidth="9.140625" defaultRowHeight="12.75" x14ac:dyDescent="0.2"/>
  <cols>
    <col min="1" max="1" width="8" style="9" customWidth="1"/>
    <col min="2" max="2" width="32.28515625" style="10" customWidth="1"/>
    <col min="3" max="3" width="11.42578125" style="11" customWidth="1"/>
    <col min="4" max="4" width="14.85546875" style="9" customWidth="1"/>
    <col min="5" max="5" width="14.5703125" style="9" customWidth="1"/>
    <col min="6" max="6" width="11.42578125" style="9" customWidth="1"/>
    <col min="7" max="7" width="11.28515625" style="9" bestFit="1" customWidth="1"/>
    <col min="8" max="1027" width="11.42578125" style="9" customWidth="1"/>
  </cols>
  <sheetData>
    <row r="2" spans="2:1027" s="66" customFormat="1" ht="23.25" customHeight="1" x14ac:dyDescent="0.35">
      <c r="B2" s="163"/>
      <c r="C2" s="65"/>
      <c r="D2" s="65"/>
      <c r="E2" s="65"/>
      <c r="F2" s="65"/>
      <c r="G2" s="65"/>
      <c r="H2" s="65"/>
      <c r="I2" s="65"/>
      <c r="J2" s="65"/>
      <c r="K2" s="65"/>
    </row>
    <row r="3" spans="2:1027" s="9" customFormat="1" x14ac:dyDescent="0.2"/>
    <row r="4" spans="2:1027" s="9" customFormat="1" x14ac:dyDescent="0.2"/>
    <row r="5" spans="2:1027" ht="13.5" thickBot="1" x14ac:dyDescent="0.25"/>
    <row r="6" spans="2:1027" s="71" customFormat="1" ht="13.5" thickBot="1" x14ac:dyDescent="0.25">
      <c r="B6" s="67" t="s">
        <v>7</v>
      </c>
      <c r="C6" s="68" t="str">
        <f>PVC!$C$4</f>
        <v xml:space="preserve">Conducción de desagüe de Igueste de San Andrés </v>
      </c>
      <c r="D6" s="70"/>
      <c r="E6" s="70"/>
    </row>
    <row r="7" spans="2:1027" s="71" customFormat="1" ht="13.5" thickBot="1" x14ac:dyDescent="0.25">
      <c r="B7" s="67" t="s">
        <v>8</v>
      </c>
      <c r="C7" s="68" t="str">
        <f>PVC!$C$5</f>
        <v xml:space="preserve">Ayuntamiento de Santa Cruz de Tenerife </v>
      </c>
      <c r="D7" s="70"/>
      <c r="E7" s="70"/>
      <c r="J7"/>
    </row>
    <row r="8" spans="2:1027" s="72" customFormat="1" ht="13.5" thickBot="1" x14ac:dyDescent="0.25">
      <c r="B8" s="67" t="s">
        <v>324</v>
      </c>
      <c r="C8" s="68" t="str">
        <f>PVC!$C$6</f>
        <v>VM-172-TF</v>
      </c>
      <c r="N8" s="147"/>
      <c r="O8" s="147"/>
      <c r="U8" s="147"/>
    </row>
    <row r="9" spans="2:1027" s="71" customFormat="1" ht="13.5" thickBot="1" x14ac:dyDescent="0.25">
      <c r="B9" s="67" t="s">
        <v>9</v>
      </c>
      <c r="C9" s="68" t="str">
        <f>PVC!$C$7</f>
        <v xml:space="preserve">38.4.38.0168 </v>
      </c>
      <c r="D9" s="70"/>
      <c r="E9" s="70"/>
    </row>
    <row r="10" spans="2:1027" s="71" customFormat="1" ht="13.5" thickBot="1" x14ac:dyDescent="0.25">
      <c r="B10" s="67" t="s">
        <v>11</v>
      </c>
      <c r="C10" s="68" t="str">
        <f>PVC!$C$8</f>
        <v xml:space="preserve">ARU pretratadas en la ETAR de Igueste de San Andrés </v>
      </c>
      <c r="D10" s="74"/>
      <c r="E10" s="74"/>
      <c r="F10" s="74"/>
      <c r="G10" s="74"/>
      <c r="H10" s="74"/>
      <c r="I10" s="74"/>
      <c r="J10" s="74"/>
      <c r="K10" s="74"/>
      <c r="L10" s="74"/>
      <c r="M10" s="74"/>
      <c r="N10" s="74"/>
      <c r="O10" s="74"/>
      <c r="P10" s="74"/>
      <c r="Q10" s="74"/>
      <c r="R10" s="74"/>
    </row>
    <row r="11" spans="2:1027" x14ac:dyDescent="0.2">
      <c r="B11" s="194" t="s">
        <v>10</v>
      </c>
      <c r="C11" s="4">
        <v>2023</v>
      </c>
    </row>
    <row r="13" spans="2:1027" ht="31.5" customHeight="1" x14ac:dyDescent="0.2">
      <c r="B13" s="344" t="s">
        <v>529</v>
      </c>
      <c r="C13" s="344"/>
      <c r="D13" s="344"/>
    </row>
    <row r="15" spans="2:1027" x14ac:dyDescent="0.2">
      <c r="B15" s="14"/>
      <c r="C15" s="15"/>
      <c r="N15" s="16"/>
      <c r="O15" s="16"/>
    </row>
    <row r="16" spans="2:1027" ht="22.35" customHeight="1" x14ac:dyDescent="0.2">
      <c r="B16" s="332" t="s">
        <v>12</v>
      </c>
      <c r="C16" s="332"/>
      <c r="D16" s="179">
        <v>1</v>
      </c>
      <c r="E16" s="179">
        <v>2</v>
      </c>
      <c r="F16" s="179">
        <v>3</v>
      </c>
      <c r="G16" s="179">
        <v>4</v>
      </c>
      <c r="H16" s="179">
        <v>5</v>
      </c>
      <c r="I16" s="179">
        <v>6</v>
      </c>
      <c r="J16" s="179">
        <v>7</v>
      </c>
      <c r="K16" s="179">
        <v>8</v>
      </c>
      <c r="L16" s="179">
        <v>9</v>
      </c>
      <c r="M16" s="179">
        <v>10</v>
      </c>
      <c r="N16" s="179">
        <v>11</v>
      </c>
      <c r="O16" s="179">
        <v>12</v>
      </c>
      <c r="ALZ16"/>
      <c r="AMA16"/>
      <c r="AMB16"/>
      <c r="AMC16"/>
      <c r="AMD16"/>
      <c r="AME16"/>
      <c r="AMF16"/>
      <c r="AMG16"/>
      <c r="AMH16"/>
      <c r="AMI16"/>
      <c r="AMJ16"/>
      <c r="AMK16"/>
      <c r="AML16"/>
      <c r="AMM16"/>
    </row>
    <row r="17" spans="1:1013" customFormat="1" x14ac:dyDescent="0.2">
      <c r="A17" s="9"/>
      <c r="B17" s="343" t="s">
        <v>619</v>
      </c>
      <c r="C17" s="182" t="s">
        <v>530</v>
      </c>
      <c r="D17" s="45"/>
      <c r="E17" s="46"/>
      <c r="F17" s="45" t="s">
        <v>530</v>
      </c>
      <c r="G17" s="46" t="s">
        <v>530</v>
      </c>
      <c r="H17" s="45" t="s">
        <v>530</v>
      </c>
      <c r="I17" s="46" t="s">
        <v>530</v>
      </c>
      <c r="J17" s="45" t="s">
        <v>530</v>
      </c>
      <c r="K17" s="46" t="s">
        <v>530</v>
      </c>
      <c r="L17" s="45" t="s">
        <v>530</v>
      </c>
      <c r="M17" s="46" t="s">
        <v>530</v>
      </c>
      <c r="N17" s="45" t="s">
        <v>530</v>
      </c>
      <c r="O17" s="46" t="s">
        <v>530</v>
      </c>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row>
    <row r="18" spans="1:1013" customFormat="1" ht="14.65" customHeight="1" x14ac:dyDescent="0.2">
      <c r="A18" s="9"/>
      <c r="B18" s="343"/>
      <c r="C18" s="182" t="s">
        <v>531</v>
      </c>
      <c r="D18" s="45"/>
      <c r="E18" s="46"/>
      <c r="F18" s="45" t="s">
        <v>531</v>
      </c>
      <c r="G18" s="46" t="s">
        <v>531</v>
      </c>
      <c r="H18" s="45" t="s">
        <v>531</v>
      </c>
      <c r="I18" s="46" t="s">
        <v>531</v>
      </c>
      <c r="J18" s="45" t="s">
        <v>531</v>
      </c>
      <c r="K18" s="46" t="s">
        <v>531</v>
      </c>
      <c r="L18" s="45" t="s">
        <v>531</v>
      </c>
      <c r="M18" s="46" t="s">
        <v>531</v>
      </c>
      <c r="N18" s="45" t="s">
        <v>531</v>
      </c>
      <c r="O18" s="46" t="s">
        <v>531</v>
      </c>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row>
    <row r="19" spans="1:1013" customFormat="1" ht="14.65" customHeight="1" x14ac:dyDescent="0.2">
      <c r="A19" s="9"/>
      <c r="B19" s="334" t="s">
        <v>17</v>
      </c>
      <c r="C19" s="334"/>
      <c r="D19" s="51"/>
      <c r="E19" s="52"/>
      <c r="F19" s="51">
        <v>45013</v>
      </c>
      <c r="G19" s="52">
        <v>45043</v>
      </c>
      <c r="H19" s="51">
        <v>45063</v>
      </c>
      <c r="I19" s="52">
        <v>45091</v>
      </c>
      <c r="J19" s="51">
        <v>45118</v>
      </c>
      <c r="K19" s="52">
        <v>45162</v>
      </c>
      <c r="L19" s="51">
        <v>45196</v>
      </c>
      <c r="M19" s="46">
        <v>45202</v>
      </c>
      <c r="N19" s="45">
        <v>45258</v>
      </c>
      <c r="O19" s="52">
        <v>45272</v>
      </c>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row>
    <row r="20" spans="1:1013" customFormat="1" ht="14.65" customHeight="1" thickBot="1" x14ac:dyDescent="0.25">
      <c r="A20" s="9"/>
      <c r="B20" s="336" t="s">
        <v>602</v>
      </c>
      <c r="C20" s="337"/>
      <c r="D20" s="337"/>
      <c r="E20" s="337"/>
      <c r="F20" s="337"/>
      <c r="G20" s="337"/>
      <c r="H20" s="337"/>
      <c r="I20" s="337"/>
      <c r="J20" s="337"/>
      <c r="K20" s="337"/>
      <c r="L20" s="337"/>
      <c r="M20" s="337"/>
      <c r="N20" s="337"/>
      <c r="O20" s="338"/>
      <c r="P20" s="195"/>
      <c r="Q20" s="196"/>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row>
    <row r="21" spans="1:1013" customFormat="1" ht="14.65" customHeight="1" x14ac:dyDescent="0.25">
      <c r="A21" s="9"/>
      <c r="B21" s="342" t="s">
        <v>282</v>
      </c>
      <c r="C21" s="342"/>
      <c r="D21" s="53"/>
      <c r="E21" s="53"/>
      <c r="F21" s="53"/>
      <c r="G21" s="53"/>
      <c r="H21" s="53"/>
      <c r="I21" s="53"/>
      <c r="J21" s="53"/>
      <c r="K21" s="53"/>
      <c r="L21" s="53"/>
      <c r="M21" s="53"/>
      <c r="N21" s="53"/>
      <c r="O21" s="53"/>
      <c r="P21" s="9"/>
      <c r="Q21" s="17" t="s">
        <v>34</v>
      </c>
      <c r="R21" s="17" t="s">
        <v>35</v>
      </c>
      <c r="S21" s="17" t="s">
        <v>36</v>
      </c>
      <c r="T21" s="17" t="s">
        <v>37</v>
      </c>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row>
    <row r="22" spans="1:1013" s="9" customFormat="1" ht="15" x14ac:dyDescent="0.2">
      <c r="B22" s="63" t="s">
        <v>356</v>
      </c>
      <c r="C22" s="55" t="s">
        <v>362</v>
      </c>
      <c r="D22" s="56"/>
      <c r="E22" s="57"/>
      <c r="F22" s="56">
        <v>60.2</v>
      </c>
      <c r="G22" s="57">
        <v>44.8</v>
      </c>
      <c r="H22" s="56">
        <v>26.4</v>
      </c>
      <c r="I22" s="57">
        <v>34.6</v>
      </c>
      <c r="J22" s="56">
        <v>92.6</v>
      </c>
      <c r="K22" s="57">
        <v>58</v>
      </c>
      <c r="L22" s="56">
        <v>51.9</v>
      </c>
      <c r="M22" s="46">
        <v>54</v>
      </c>
      <c r="N22" s="45">
        <v>44.1</v>
      </c>
      <c r="O22" s="57">
        <v>43.5</v>
      </c>
      <c r="Q22" s="44">
        <f>MIN(D22:O22)</f>
        <v>26.4</v>
      </c>
      <c r="R22" s="44">
        <f t="shared" ref="R22:R28" si="0">AVERAGE(D22:O22)</f>
        <v>51.010000000000005</v>
      </c>
      <c r="S22" s="44">
        <f t="shared" ref="S22:S28" si="1">MAX(D22:O22)</f>
        <v>92.6</v>
      </c>
      <c r="T22" s="44">
        <f t="shared" ref="T22:T28" si="2">PERCENTILE(D22:O22,0.95)</f>
        <v>78.019999999999968</v>
      </c>
    </row>
    <row r="23" spans="1:1013" s="9" customFormat="1" x14ac:dyDescent="0.2">
      <c r="B23" s="54" t="s">
        <v>19</v>
      </c>
      <c r="C23" s="55" t="s">
        <v>20</v>
      </c>
      <c r="D23" s="56"/>
      <c r="E23" s="57"/>
      <c r="F23" s="56">
        <v>25.7</v>
      </c>
      <c r="G23" s="57">
        <v>27.5</v>
      </c>
      <c r="H23" s="56">
        <v>27</v>
      </c>
      <c r="I23" s="57">
        <v>27.5</v>
      </c>
      <c r="J23" s="56">
        <v>30</v>
      </c>
      <c r="K23" s="57">
        <v>32.5</v>
      </c>
      <c r="L23" s="56">
        <v>29.4</v>
      </c>
      <c r="M23" s="46">
        <v>31</v>
      </c>
      <c r="N23" s="45">
        <v>25.2</v>
      </c>
      <c r="O23" s="57">
        <v>24.1</v>
      </c>
      <c r="Q23" s="44">
        <f t="shared" ref="Q23:Q28" si="3">MIN(D23:O23)</f>
        <v>24.1</v>
      </c>
      <c r="R23" s="44">
        <f t="shared" si="0"/>
        <v>27.99</v>
      </c>
      <c r="S23" s="44">
        <f t="shared" si="1"/>
        <v>32.5</v>
      </c>
      <c r="T23" s="44">
        <f t="shared" si="2"/>
        <v>31.824999999999999</v>
      </c>
    </row>
    <row r="24" spans="1:1013" s="9" customFormat="1" x14ac:dyDescent="0.2">
      <c r="B24" s="54" t="s">
        <v>252</v>
      </c>
      <c r="C24" s="55" t="s">
        <v>253</v>
      </c>
      <c r="D24" s="56"/>
      <c r="E24" s="57"/>
      <c r="F24" s="56">
        <v>7.2</v>
      </c>
      <c r="G24" s="57">
        <v>6.9</v>
      </c>
      <c r="H24" s="56">
        <v>7.7</v>
      </c>
      <c r="I24" s="57">
        <v>6.7</v>
      </c>
      <c r="J24" s="56">
        <v>7.5</v>
      </c>
      <c r="K24" s="57">
        <v>6.9</v>
      </c>
      <c r="L24" s="56">
        <v>7</v>
      </c>
      <c r="M24" s="46">
        <v>7.3</v>
      </c>
      <c r="N24" s="45">
        <v>7.2</v>
      </c>
      <c r="O24" s="57">
        <v>7.2</v>
      </c>
      <c r="Q24" s="44">
        <f t="shared" si="3"/>
        <v>6.7</v>
      </c>
      <c r="R24" s="44">
        <f t="shared" si="0"/>
        <v>7.1599999999999993</v>
      </c>
      <c r="S24" s="44">
        <f t="shared" si="1"/>
        <v>7.7</v>
      </c>
      <c r="T24" s="44">
        <f t="shared" si="2"/>
        <v>7.61</v>
      </c>
    </row>
    <row r="25" spans="1:1013" customFormat="1" x14ac:dyDescent="0.2">
      <c r="A25" s="9"/>
      <c r="B25" s="197" t="s">
        <v>291</v>
      </c>
      <c r="C25" s="55" t="s">
        <v>251</v>
      </c>
      <c r="D25" s="56"/>
      <c r="E25" s="57"/>
      <c r="F25" s="56">
        <v>515</v>
      </c>
      <c r="G25" s="57">
        <v>502</v>
      </c>
      <c r="H25" s="56">
        <v>598</v>
      </c>
      <c r="I25" s="57">
        <v>528</v>
      </c>
      <c r="J25" s="56">
        <v>550</v>
      </c>
      <c r="K25" s="57">
        <v>388</v>
      </c>
      <c r="L25" s="56">
        <v>355</v>
      </c>
      <c r="M25" s="46">
        <v>412</v>
      </c>
      <c r="N25" s="45">
        <v>337</v>
      </c>
      <c r="O25" s="57">
        <v>380</v>
      </c>
      <c r="P25" s="9"/>
      <c r="Q25" s="44">
        <f t="shared" si="3"/>
        <v>337</v>
      </c>
      <c r="R25" s="44">
        <f t="shared" si="0"/>
        <v>456.5</v>
      </c>
      <c r="S25" s="44">
        <f t="shared" si="1"/>
        <v>598</v>
      </c>
      <c r="T25" s="44">
        <f t="shared" si="2"/>
        <v>576.4</v>
      </c>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row>
    <row r="26" spans="1:1013" s="28" customFormat="1" ht="12" customHeight="1" x14ac:dyDescent="0.2">
      <c r="B26" s="197" t="s">
        <v>292</v>
      </c>
      <c r="C26" s="55" t="s">
        <v>251</v>
      </c>
      <c r="D26" s="56"/>
      <c r="E26" s="57"/>
      <c r="F26" s="56">
        <v>1350</v>
      </c>
      <c r="G26" s="57">
        <v>1510</v>
      </c>
      <c r="H26" s="56">
        <v>1320</v>
      </c>
      <c r="I26" s="57">
        <v>849</v>
      </c>
      <c r="J26" s="56">
        <v>1095.4000000000001</v>
      </c>
      <c r="K26" s="57">
        <v>1090</v>
      </c>
      <c r="L26" s="56">
        <v>501</v>
      </c>
      <c r="M26" s="46">
        <v>715</v>
      </c>
      <c r="N26" s="45">
        <v>775</v>
      </c>
      <c r="O26" s="57">
        <v>640</v>
      </c>
      <c r="Q26" s="44">
        <f t="shared" si="3"/>
        <v>501</v>
      </c>
      <c r="R26" s="44">
        <f t="shared" si="0"/>
        <v>984.54</v>
      </c>
      <c r="S26" s="44">
        <f t="shared" si="1"/>
        <v>1510</v>
      </c>
      <c r="T26" s="44">
        <f t="shared" si="2"/>
        <v>1437.9999999999998</v>
      </c>
    </row>
    <row r="27" spans="1:1013" s="9" customFormat="1" x14ac:dyDescent="0.2">
      <c r="B27" s="58" t="s">
        <v>360</v>
      </c>
      <c r="C27" s="55" t="s">
        <v>251</v>
      </c>
      <c r="D27" s="56"/>
      <c r="E27" s="57"/>
      <c r="F27" s="56">
        <v>268</v>
      </c>
      <c r="G27" s="57">
        <v>412</v>
      </c>
      <c r="H27" s="56">
        <v>460</v>
      </c>
      <c r="I27" s="57">
        <v>208</v>
      </c>
      <c r="J27" s="56">
        <v>816</v>
      </c>
      <c r="K27" s="57">
        <v>320</v>
      </c>
      <c r="L27" s="56">
        <v>224</v>
      </c>
      <c r="M27" s="46">
        <v>216</v>
      </c>
      <c r="N27" s="45">
        <v>244</v>
      </c>
      <c r="O27" s="57">
        <v>192</v>
      </c>
      <c r="Q27" s="44">
        <f t="shared" si="3"/>
        <v>192</v>
      </c>
      <c r="R27" s="44">
        <f t="shared" si="0"/>
        <v>336</v>
      </c>
      <c r="S27" s="44">
        <f t="shared" si="1"/>
        <v>816</v>
      </c>
      <c r="T27" s="44">
        <f t="shared" si="2"/>
        <v>655.79999999999961</v>
      </c>
    </row>
    <row r="28" spans="1:1013" s="9" customFormat="1" x14ac:dyDescent="0.2">
      <c r="B28" s="58" t="s">
        <v>429</v>
      </c>
      <c r="C28" s="55" t="s">
        <v>251</v>
      </c>
      <c r="D28" s="56"/>
      <c r="E28" s="57"/>
      <c r="F28" s="56">
        <v>2.4</v>
      </c>
      <c r="G28" s="57">
        <v>1</v>
      </c>
      <c r="H28" s="56">
        <v>0.5</v>
      </c>
      <c r="I28" s="57">
        <v>1.1000000000000001</v>
      </c>
      <c r="J28" s="56" t="s">
        <v>643</v>
      </c>
      <c r="K28" s="57">
        <v>1.6</v>
      </c>
      <c r="L28" s="56">
        <v>0.4</v>
      </c>
      <c r="M28" s="46">
        <v>0.3</v>
      </c>
      <c r="N28" s="45">
        <v>0.4</v>
      </c>
      <c r="O28" s="57" t="s">
        <v>643</v>
      </c>
      <c r="Q28" s="44">
        <f t="shared" si="3"/>
        <v>0.3</v>
      </c>
      <c r="R28" s="44">
        <f t="shared" si="0"/>
        <v>0.96250000000000002</v>
      </c>
      <c r="S28" s="44">
        <f t="shared" si="1"/>
        <v>2.4</v>
      </c>
      <c r="T28" s="44">
        <f t="shared" si="2"/>
        <v>2.1199999999999997</v>
      </c>
    </row>
    <row r="29" spans="1:1013" customFormat="1" ht="14.65" customHeight="1" x14ac:dyDescent="0.2">
      <c r="A29" s="9"/>
      <c r="B29" s="342" t="s">
        <v>318</v>
      </c>
      <c r="C29" s="342"/>
      <c r="D29" s="53"/>
      <c r="E29" s="53"/>
      <c r="F29" s="53"/>
      <c r="G29" s="53"/>
      <c r="H29" s="53"/>
      <c r="I29" s="53"/>
      <c r="J29" s="53"/>
      <c r="K29" s="53"/>
      <c r="L29" s="53"/>
      <c r="M29" s="53"/>
      <c r="N29" s="53"/>
      <c r="O29" s="53"/>
      <c r="P29" s="9"/>
      <c r="Q29" s="44"/>
      <c r="R29" s="44"/>
      <c r="S29" s="44"/>
      <c r="T29" s="44"/>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c r="TD29" s="9"/>
      <c r="TE29" s="9"/>
      <c r="TF29" s="9"/>
      <c r="TG29" s="9"/>
      <c r="TH29" s="9"/>
      <c r="TI29" s="9"/>
      <c r="TJ29" s="9"/>
      <c r="TK29" s="9"/>
      <c r="TL29" s="9"/>
      <c r="TM29" s="9"/>
      <c r="TN29" s="9"/>
      <c r="TO29" s="9"/>
      <c r="TP29" s="9"/>
      <c r="TQ29" s="9"/>
      <c r="TR29" s="9"/>
      <c r="TS29" s="9"/>
      <c r="TT29" s="9"/>
      <c r="TU29" s="9"/>
      <c r="TV29" s="9"/>
      <c r="TW29" s="9"/>
      <c r="TX29" s="9"/>
      <c r="TY29" s="9"/>
      <c r="TZ29" s="9"/>
      <c r="UA29" s="9"/>
      <c r="UB29" s="9"/>
      <c r="UC29" s="9"/>
      <c r="UD29" s="9"/>
      <c r="UE29" s="9"/>
      <c r="UF29" s="9"/>
      <c r="UG29" s="9"/>
      <c r="UH29" s="9"/>
      <c r="UI29" s="9"/>
      <c r="UJ29" s="9"/>
      <c r="UK29" s="9"/>
      <c r="UL29" s="9"/>
      <c r="UM29" s="9"/>
      <c r="UN29" s="9"/>
      <c r="UO29" s="9"/>
      <c r="UP29" s="9"/>
      <c r="UQ29" s="9"/>
      <c r="UR29" s="9"/>
      <c r="US29" s="9"/>
      <c r="UT29" s="9"/>
      <c r="UU29" s="9"/>
      <c r="UV29" s="9"/>
      <c r="UW29" s="9"/>
      <c r="UX29" s="9"/>
      <c r="UY29" s="9"/>
      <c r="UZ29" s="9"/>
      <c r="VA29" s="9"/>
      <c r="VB29" s="9"/>
      <c r="VC29" s="9"/>
      <c r="VD29" s="9"/>
      <c r="VE29" s="9"/>
      <c r="VF29" s="9"/>
      <c r="VG29" s="9"/>
      <c r="VH29" s="9"/>
      <c r="VI29" s="9"/>
      <c r="VJ29" s="9"/>
      <c r="VK29" s="9"/>
      <c r="VL29" s="9"/>
      <c r="VM29" s="9"/>
      <c r="VN29" s="9"/>
      <c r="VO29" s="9"/>
      <c r="VP29" s="9"/>
      <c r="VQ29" s="9"/>
      <c r="VR29" s="9"/>
      <c r="VS29" s="9"/>
      <c r="VT29" s="9"/>
      <c r="VU29" s="9"/>
      <c r="VV29" s="9"/>
      <c r="VW29" s="9"/>
      <c r="VX29" s="9"/>
      <c r="VY29" s="9"/>
      <c r="VZ29" s="9"/>
      <c r="WA29" s="9"/>
      <c r="WB29" s="9"/>
      <c r="WC29" s="9"/>
      <c r="WD29" s="9"/>
      <c r="WE29" s="9"/>
      <c r="WF29" s="9"/>
      <c r="WG29" s="9"/>
      <c r="WH29" s="9"/>
      <c r="WI29" s="9"/>
      <c r="WJ29" s="9"/>
      <c r="WK29" s="9"/>
      <c r="WL29" s="9"/>
      <c r="WM29" s="9"/>
      <c r="WN29" s="9"/>
      <c r="WO29" s="9"/>
      <c r="WP29" s="9"/>
      <c r="WQ29" s="9"/>
      <c r="WR29" s="9"/>
      <c r="WS29" s="9"/>
      <c r="WT29" s="9"/>
      <c r="WU29" s="9"/>
      <c r="WV29" s="9"/>
      <c r="WW29" s="9"/>
      <c r="WX29" s="9"/>
      <c r="WY29" s="9"/>
      <c r="WZ29" s="9"/>
      <c r="XA29" s="9"/>
      <c r="XB29" s="9"/>
      <c r="XC29" s="9"/>
      <c r="XD29" s="9"/>
      <c r="XE29" s="9"/>
      <c r="XF29" s="9"/>
      <c r="XG29" s="9"/>
      <c r="XH29" s="9"/>
      <c r="XI29" s="9"/>
      <c r="XJ29" s="9"/>
      <c r="XK29" s="9"/>
      <c r="XL29" s="9"/>
      <c r="XM29" s="9"/>
      <c r="XN29" s="9"/>
      <c r="XO29" s="9"/>
      <c r="XP29" s="9"/>
      <c r="XQ29" s="9"/>
      <c r="XR29" s="9"/>
      <c r="XS29" s="9"/>
      <c r="XT29" s="9"/>
      <c r="XU29" s="9"/>
      <c r="XV29" s="9"/>
      <c r="XW29" s="9"/>
      <c r="XX29" s="9"/>
      <c r="XY29" s="9"/>
      <c r="XZ29" s="9"/>
      <c r="YA29" s="9"/>
      <c r="YB29" s="9"/>
      <c r="YC29" s="9"/>
      <c r="YD29" s="9"/>
      <c r="YE29" s="9"/>
      <c r="YF29" s="9"/>
      <c r="YG29" s="9"/>
      <c r="YH29" s="9"/>
      <c r="YI29" s="9"/>
      <c r="YJ29" s="9"/>
      <c r="YK29" s="9"/>
      <c r="YL29" s="9"/>
      <c r="YM29" s="9"/>
      <c r="YN29" s="9"/>
      <c r="YO29" s="9"/>
      <c r="YP29" s="9"/>
      <c r="YQ29" s="9"/>
      <c r="YR29" s="9"/>
      <c r="YS29" s="9"/>
      <c r="YT29" s="9"/>
      <c r="YU29" s="9"/>
      <c r="YV29" s="9"/>
      <c r="YW29" s="9"/>
      <c r="YX29" s="9"/>
      <c r="YY29" s="9"/>
      <c r="YZ29" s="9"/>
      <c r="ZA29" s="9"/>
      <c r="ZB29" s="9"/>
      <c r="ZC29" s="9"/>
      <c r="ZD29" s="9"/>
      <c r="ZE29" s="9"/>
      <c r="ZF29" s="9"/>
      <c r="ZG29" s="9"/>
      <c r="ZH29" s="9"/>
      <c r="ZI29" s="9"/>
      <c r="ZJ29" s="9"/>
      <c r="ZK29" s="9"/>
      <c r="ZL29" s="9"/>
      <c r="ZM29" s="9"/>
      <c r="ZN29" s="9"/>
      <c r="ZO29" s="9"/>
      <c r="ZP29" s="9"/>
      <c r="ZQ29" s="9"/>
      <c r="ZR29" s="9"/>
      <c r="ZS29" s="9"/>
      <c r="ZT29" s="9"/>
      <c r="ZU29" s="9"/>
      <c r="ZV29" s="9"/>
      <c r="ZW29" s="9"/>
      <c r="ZX29" s="9"/>
      <c r="ZY29" s="9"/>
      <c r="ZZ29" s="9"/>
      <c r="AAA29" s="9"/>
      <c r="AAB29" s="9"/>
      <c r="AAC29" s="9"/>
      <c r="AAD29" s="9"/>
      <c r="AAE29" s="9"/>
      <c r="AAF29" s="9"/>
      <c r="AAG29" s="9"/>
      <c r="AAH29" s="9"/>
      <c r="AAI29" s="9"/>
      <c r="AAJ29" s="9"/>
      <c r="AAK29" s="9"/>
      <c r="AAL29" s="9"/>
      <c r="AAM29" s="9"/>
      <c r="AAN29" s="9"/>
      <c r="AAO29" s="9"/>
      <c r="AAP29" s="9"/>
      <c r="AAQ29" s="9"/>
      <c r="AAR29" s="9"/>
      <c r="AAS29" s="9"/>
      <c r="AAT29" s="9"/>
      <c r="AAU29" s="9"/>
      <c r="AAV29" s="9"/>
      <c r="AAW29" s="9"/>
      <c r="AAX29" s="9"/>
      <c r="AAY29" s="9"/>
      <c r="AAZ29" s="9"/>
      <c r="ABA29" s="9"/>
      <c r="ABB29" s="9"/>
      <c r="ABC29" s="9"/>
      <c r="ABD29" s="9"/>
      <c r="ABE29" s="9"/>
      <c r="ABF29" s="9"/>
      <c r="ABG29" s="9"/>
      <c r="ABH29" s="9"/>
      <c r="ABI29" s="9"/>
      <c r="ABJ29" s="9"/>
      <c r="ABK29" s="9"/>
      <c r="ABL29" s="9"/>
      <c r="ABM29" s="9"/>
      <c r="ABN29" s="9"/>
      <c r="ABO29" s="9"/>
      <c r="ABP29" s="9"/>
      <c r="ABQ29" s="9"/>
      <c r="ABR29" s="9"/>
      <c r="ABS29" s="9"/>
      <c r="ABT29" s="9"/>
      <c r="ABU29" s="9"/>
      <c r="ABV29" s="9"/>
      <c r="ABW29" s="9"/>
      <c r="ABX29" s="9"/>
      <c r="ABY29" s="9"/>
      <c r="ABZ29" s="9"/>
      <c r="ACA29" s="9"/>
      <c r="ACB29" s="9"/>
      <c r="ACC29" s="9"/>
      <c r="ACD29" s="9"/>
      <c r="ACE29" s="9"/>
      <c r="ACF29" s="9"/>
      <c r="ACG29" s="9"/>
      <c r="ACH29" s="9"/>
      <c r="ACI29" s="9"/>
      <c r="ACJ29" s="9"/>
      <c r="ACK29" s="9"/>
      <c r="ACL29" s="9"/>
      <c r="ACM29" s="9"/>
      <c r="ACN29" s="9"/>
      <c r="ACO29" s="9"/>
      <c r="ACP29" s="9"/>
      <c r="ACQ29" s="9"/>
      <c r="ACR29" s="9"/>
      <c r="ACS29" s="9"/>
      <c r="ACT29" s="9"/>
      <c r="ACU29" s="9"/>
      <c r="ACV29" s="9"/>
      <c r="ACW29" s="9"/>
      <c r="ACX29" s="9"/>
      <c r="ACY29" s="9"/>
      <c r="ACZ29" s="9"/>
      <c r="ADA29" s="9"/>
      <c r="ADB29" s="9"/>
      <c r="ADC29" s="9"/>
      <c r="ADD29" s="9"/>
      <c r="ADE29" s="9"/>
      <c r="ADF29" s="9"/>
      <c r="ADG29" s="9"/>
      <c r="ADH29" s="9"/>
      <c r="ADI29" s="9"/>
      <c r="ADJ29" s="9"/>
      <c r="ADK29" s="9"/>
      <c r="ADL29" s="9"/>
      <c r="ADM29" s="9"/>
      <c r="ADN29" s="9"/>
      <c r="ADO29" s="9"/>
      <c r="ADP29" s="9"/>
      <c r="ADQ29" s="9"/>
      <c r="ADR29" s="9"/>
      <c r="ADS29" s="9"/>
      <c r="ADT29" s="9"/>
      <c r="ADU29" s="9"/>
      <c r="ADV29" s="9"/>
      <c r="ADW29" s="9"/>
      <c r="ADX29" s="9"/>
      <c r="ADY29" s="9"/>
      <c r="ADZ29" s="9"/>
      <c r="AEA29" s="9"/>
      <c r="AEB29" s="9"/>
      <c r="AEC29" s="9"/>
      <c r="AED29" s="9"/>
      <c r="AEE29" s="9"/>
      <c r="AEF29" s="9"/>
      <c r="AEG29" s="9"/>
      <c r="AEH29" s="9"/>
      <c r="AEI29" s="9"/>
      <c r="AEJ29" s="9"/>
      <c r="AEK29" s="9"/>
      <c r="AEL29" s="9"/>
      <c r="AEM29" s="9"/>
      <c r="AEN29" s="9"/>
      <c r="AEO29" s="9"/>
      <c r="AEP29" s="9"/>
      <c r="AEQ29" s="9"/>
      <c r="AER29" s="9"/>
      <c r="AES29" s="9"/>
      <c r="AET29" s="9"/>
      <c r="AEU29" s="9"/>
      <c r="AEV29" s="9"/>
      <c r="AEW29" s="9"/>
      <c r="AEX29" s="9"/>
      <c r="AEY29" s="9"/>
      <c r="AEZ29" s="9"/>
      <c r="AFA29" s="9"/>
      <c r="AFB29" s="9"/>
      <c r="AFC29" s="9"/>
      <c r="AFD29" s="9"/>
      <c r="AFE29" s="9"/>
      <c r="AFF29" s="9"/>
      <c r="AFG29" s="9"/>
      <c r="AFH29" s="9"/>
      <c r="AFI29" s="9"/>
      <c r="AFJ29" s="9"/>
      <c r="AFK29" s="9"/>
      <c r="AFL29" s="9"/>
      <c r="AFM29" s="9"/>
      <c r="AFN29" s="9"/>
      <c r="AFO29" s="9"/>
      <c r="AFP29" s="9"/>
      <c r="AFQ29" s="9"/>
      <c r="AFR29" s="9"/>
      <c r="AFS29" s="9"/>
      <c r="AFT29" s="9"/>
      <c r="AFU29" s="9"/>
      <c r="AFV29" s="9"/>
      <c r="AFW29" s="9"/>
      <c r="AFX29" s="9"/>
      <c r="AFY29" s="9"/>
      <c r="AFZ29" s="9"/>
      <c r="AGA29" s="9"/>
      <c r="AGB29" s="9"/>
      <c r="AGC29" s="9"/>
      <c r="AGD29" s="9"/>
      <c r="AGE29" s="9"/>
      <c r="AGF29" s="9"/>
      <c r="AGG29" s="9"/>
      <c r="AGH29" s="9"/>
      <c r="AGI29" s="9"/>
      <c r="AGJ29" s="9"/>
      <c r="AGK29" s="9"/>
      <c r="AGL29" s="9"/>
      <c r="AGM29" s="9"/>
      <c r="AGN29" s="9"/>
      <c r="AGO29" s="9"/>
      <c r="AGP29" s="9"/>
      <c r="AGQ29" s="9"/>
      <c r="AGR29" s="9"/>
      <c r="AGS29" s="9"/>
      <c r="AGT29" s="9"/>
      <c r="AGU29" s="9"/>
      <c r="AGV29" s="9"/>
      <c r="AGW29" s="9"/>
      <c r="AGX29" s="9"/>
      <c r="AGY29" s="9"/>
      <c r="AGZ29" s="9"/>
      <c r="AHA29" s="9"/>
      <c r="AHB29" s="9"/>
      <c r="AHC29" s="9"/>
      <c r="AHD29" s="9"/>
      <c r="AHE29" s="9"/>
      <c r="AHF29" s="9"/>
      <c r="AHG29" s="9"/>
      <c r="AHH29" s="9"/>
      <c r="AHI29" s="9"/>
      <c r="AHJ29" s="9"/>
      <c r="AHK29" s="9"/>
      <c r="AHL29" s="9"/>
      <c r="AHM29" s="9"/>
      <c r="AHN29" s="9"/>
      <c r="AHO29" s="9"/>
      <c r="AHP29" s="9"/>
      <c r="AHQ29" s="9"/>
      <c r="AHR29" s="9"/>
      <c r="AHS29" s="9"/>
      <c r="AHT29" s="9"/>
      <c r="AHU29" s="9"/>
      <c r="AHV29" s="9"/>
      <c r="AHW29" s="9"/>
      <c r="AHX29" s="9"/>
      <c r="AHY29" s="9"/>
      <c r="AHZ29" s="9"/>
      <c r="AIA29" s="9"/>
      <c r="AIB29" s="9"/>
      <c r="AIC29" s="9"/>
      <c r="AID29" s="9"/>
      <c r="AIE29" s="9"/>
      <c r="AIF29" s="9"/>
      <c r="AIG29" s="9"/>
      <c r="AIH29" s="9"/>
      <c r="AII29" s="9"/>
      <c r="AIJ29" s="9"/>
      <c r="AIK29" s="9"/>
      <c r="AIL29" s="9"/>
      <c r="AIM29" s="9"/>
      <c r="AIN29" s="9"/>
      <c r="AIO29" s="9"/>
      <c r="AIP29" s="9"/>
      <c r="AIQ29" s="9"/>
      <c r="AIR29" s="9"/>
      <c r="AIS29" s="9"/>
      <c r="AIT29" s="9"/>
      <c r="AIU29" s="9"/>
      <c r="AIV29" s="9"/>
      <c r="AIW29" s="9"/>
      <c r="AIX29" s="9"/>
      <c r="AIY29" s="9"/>
      <c r="AIZ29" s="9"/>
      <c r="AJA29" s="9"/>
      <c r="AJB29" s="9"/>
      <c r="AJC29" s="9"/>
      <c r="AJD29" s="9"/>
      <c r="AJE29" s="9"/>
      <c r="AJF29" s="9"/>
      <c r="AJG29" s="9"/>
      <c r="AJH29" s="9"/>
      <c r="AJI29" s="9"/>
      <c r="AJJ29" s="9"/>
      <c r="AJK29" s="9"/>
      <c r="AJL29" s="9"/>
      <c r="AJM29" s="9"/>
      <c r="AJN29" s="9"/>
      <c r="AJO29" s="9"/>
      <c r="AJP29" s="9"/>
      <c r="AJQ29" s="9"/>
      <c r="AJR29" s="9"/>
      <c r="AJS29" s="9"/>
      <c r="AJT29" s="9"/>
      <c r="AJU29" s="9"/>
      <c r="AJV29" s="9"/>
      <c r="AJW29" s="9"/>
      <c r="AJX29" s="9"/>
      <c r="AJY29" s="9"/>
      <c r="AJZ29" s="9"/>
      <c r="AKA29" s="9"/>
      <c r="AKB29" s="9"/>
      <c r="AKC29" s="9"/>
      <c r="AKD29" s="9"/>
      <c r="AKE29" s="9"/>
      <c r="AKF29" s="9"/>
      <c r="AKG29" s="9"/>
      <c r="AKH29" s="9"/>
      <c r="AKI29" s="9"/>
      <c r="AKJ29" s="9"/>
      <c r="AKK29" s="9"/>
      <c r="AKL29" s="9"/>
      <c r="AKM29" s="9"/>
      <c r="AKN29" s="9"/>
      <c r="AKO29" s="9"/>
      <c r="AKP29" s="9"/>
      <c r="AKQ29" s="9"/>
      <c r="AKR29" s="9"/>
      <c r="AKS29" s="9"/>
      <c r="AKT29" s="9"/>
      <c r="AKU29" s="9"/>
      <c r="AKV29" s="9"/>
      <c r="AKW29" s="9"/>
      <c r="AKX29" s="9"/>
      <c r="AKY29" s="9"/>
      <c r="AKZ29" s="9"/>
      <c r="ALA29" s="9"/>
      <c r="ALB29" s="9"/>
      <c r="ALC29" s="9"/>
      <c r="ALD29" s="9"/>
      <c r="ALE29" s="9"/>
      <c r="ALF29" s="9"/>
      <c r="ALG29" s="9"/>
      <c r="ALH29" s="9"/>
      <c r="ALI29" s="9"/>
      <c r="ALJ29" s="9"/>
      <c r="ALK29" s="9"/>
      <c r="ALL29" s="9"/>
      <c r="ALM29" s="9"/>
      <c r="ALN29" s="9"/>
      <c r="ALO29" s="9"/>
      <c r="ALP29" s="9"/>
      <c r="ALQ29" s="9"/>
      <c r="ALR29" s="9"/>
      <c r="ALS29" s="9"/>
      <c r="ALT29" s="9"/>
      <c r="ALU29" s="9"/>
      <c r="ALV29" s="9"/>
      <c r="ALW29" s="9"/>
      <c r="ALX29" s="9"/>
      <c r="ALY29" s="9"/>
    </row>
    <row r="30" spans="1:1013" s="9" customFormat="1" x14ac:dyDescent="0.2">
      <c r="B30" s="58" t="s">
        <v>300</v>
      </c>
      <c r="C30" s="55" t="s">
        <v>299</v>
      </c>
      <c r="D30" s="60"/>
      <c r="E30" s="61"/>
      <c r="F30" s="60" t="s">
        <v>667</v>
      </c>
      <c r="G30" s="61" t="s">
        <v>645</v>
      </c>
      <c r="H30" s="60" t="s">
        <v>645</v>
      </c>
      <c r="I30" s="61" t="s">
        <v>645</v>
      </c>
      <c r="J30" s="60">
        <v>2350000</v>
      </c>
      <c r="K30" s="61">
        <v>1080000</v>
      </c>
      <c r="L30" s="60">
        <v>520000</v>
      </c>
      <c r="M30" s="46">
        <v>1210000</v>
      </c>
      <c r="N30" s="45">
        <v>1350000</v>
      </c>
      <c r="O30" s="61">
        <v>410000</v>
      </c>
      <c r="Q30" s="43">
        <f>MIN(D30:O30)</f>
        <v>410000</v>
      </c>
      <c r="R30" s="43">
        <f>AVERAGE(D30:O30)</f>
        <v>1153333.3333333333</v>
      </c>
      <c r="S30" s="43">
        <f>MAX(D30:O30)</f>
        <v>2350000</v>
      </c>
      <c r="T30" s="43">
        <f>PERCENTILE(D30:O30,0.95)</f>
        <v>2100000</v>
      </c>
    </row>
    <row r="31" spans="1:1013" s="9" customFormat="1" x14ac:dyDescent="0.2">
      <c r="B31" s="62" t="s">
        <v>294</v>
      </c>
      <c r="C31" s="55" t="s">
        <v>299</v>
      </c>
      <c r="D31" s="60"/>
      <c r="E31" s="61"/>
      <c r="F31" s="60" t="s">
        <v>667</v>
      </c>
      <c r="G31" s="61" t="s">
        <v>645</v>
      </c>
      <c r="H31" s="60" t="s">
        <v>645</v>
      </c>
      <c r="I31" s="61" t="s">
        <v>645</v>
      </c>
      <c r="J31" s="60">
        <v>14400000</v>
      </c>
      <c r="K31" s="61">
        <v>19200000</v>
      </c>
      <c r="L31" s="60">
        <v>5480000</v>
      </c>
      <c r="M31" s="46">
        <v>10800000</v>
      </c>
      <c r="N31" s="45">
        <v>11400000</v>
      </c>
      <c r="O31" s="61">
        <v>6630000</v>
      </c>
      <c r="Q31" s="43">
        <f>MIN(D31:O31)</f>
        <v>5480000</v>
      </c>
      <c r="R31" s="43">
        <f>AVERAGE(D31:O31)</f>
        <v>11318333.333333334</v>
      </c>
      <c r="S31" s="43">
        <f>MAX(D31:O31)</f>
        <v>19200000</v>
      </c>
      <c r="T31" s="43">
        <f>PERCENTILE(D31:O31,0.95)</f>
        <v>18000000</v>
      </c>
    </row>
    <row r="32" spans="1:1013" s="9" customFormat="1" x14ac:dyDescent="0.2">
      <c r="D32" s="199"/>
      <c r="E32" s="199"/>
      <c r="F32" s="199"/>
      <c r="G32" s="199"/>
      <c r="H32" s="199"/>
      <c r="I32" s="199"/>
      <c r="J32" s="199"/>
      <c r="K32" s="199"/>
      <c r="L32" s="199"/>
      <c r="M32" s="199"/>
      <c r="N32" s="199"/>
      <c r="O32" s="199"/>
    </row>
    <row r="33" spans="2:1027" x14ac:dyDescent="0.2">
      <c r="B33" s="54" t="s">
        <v>21</v>
      </c>
      <c r="C33" s="200" t="s">
        <v>18</v>
      </c>
      <c r="D33" s="201">
        <v>9</v>
      </c>
      <c r="E33" s="202">
        <v>9</v>
      </c>
      <c r="F33" s="202">
        <v>9</v>
      </c>
      <c r="G33" s="202">
        <v>9</v>
      </c>
      <c r="H33" s="202">
        <v>9</v>
      </c>
      <c r="I33" s="202">
        <v>9</v>
      </c>
      <c r="J33" s="202">
        <v>9</v>
      </c>
      <c r="K33" s="202">
        <v>9</v>
      </c>
      <c r="L33" s="202">
        <v>9</v>
      </c>
      <c r="M33" s="202">
        <v>9</v>
      </c>
      <c r="N33" s="202">
        <v>9</v>
      </c>
      <c r="O33" s="202">
        <v>9</v>
      </c>
      <c r="ALZ33"/>
      <c r="AMA33"/>
      <c r="AMB33"/>
      <c r="AMC33"/>
      <c r="AMD33"/>
      <c r="AME33"/>
      <c r="AMF33"/>
      <c r="AMG33"/>
      <c r="AMH33"/>
      <c r="AMI33"/>
      <c r="AMJ33"/>
      <c r="AMK33"/>
      <c r="AML33"/>
      <c r="AMM33"/>
    </row>
    <row r="34" spans="2:1027" x14ac:dyDescent="0.2">
      <c r="B34" s="54" t="s">
        <v>22</v>
      </c>
      <c r="C34" s="200" t="s">
        <v>18</v>
      </c>
      <c r="D34" s="201">
        <v>6</v>
      </c>
      <c r="E34" s="202">
        <v>6</v>
      </c>
      <c r="F34" s="202">
        <v>6</v>
      </c>
      <c r="G34" s="202">
        <v>6</v>
      </c>
      <c r="H34" s="202">
        <v>6</v>
      </c>
      <c r="I34" s="202">
        <v>6</v>
      </c>
      <c r="J34" s="202">
        <v>6</v>
      </c>
      <c r="K34" s="202">
        <v>6</v>
      </c>
      <c r="L34" s="202">
        <v>6</v>
      </c>
      <c r="M34" s="202">
        <v>6</v>
      </c>
      <c r="N34" s="202">
        <v>6</v>
      </c>
      <c r="O34" s="202">
        <v>6</v>
      </c>
      <c r="ALZ34"/>
      <c r="AMA34"/>
      <c r="AMB34"/>
      <c r="AMC34"/>
      <c r="AMD34"/>
      <c r="AME34"/>
      <c r="AMF34"/>
      <c r="AMG34"/>
      <c r="AMH34"/>
      <c r="AMI34"/>
      <c r="AMJ34"/>
      <c r="AMK34"/>
      <c r="AML34"/>
      <c r="AMM34"/>
    </row>
    <row r="35" spans="2:1027" s="9" customFormat="1" x14ac:dyDescent="0.2">
      <c r="B35" s="203"/>
      <c r="C35" s="19"/>
      <c r="D35" s="199"/>
      <c r="E35" s="199"/>
      <c r="F35" s="199"/>
      <c r="G35" s="199"/>
      <c r="H35" s="199"/>
      <c r="I35" s="199"/>
      <c r="J35" s="199"/>
      <c r="K35" s="199"/>
      <c r="L35" s="199"/>
      <c r="M35" s="199"/>
      <c r="N35" s="199"/>
      <c r="O35" s="199"/>
      <c r="P35" s="199"/>
      <c r="Q35" s="199"/>
      <c r="S35" s="18"/>
      <c r="T35" s="18"/>
      <c r="U35" s="18"/>
      <c r="V35" s="19"/>
    </row>
    <row r="36" spans="2:1027" s="9" customFormat="1" x14ac:dyDescent="0.2">
      <c r="B36" s="203"/>
      <c r="C36" s="19"/>
      <c r="D36" s="199"/>
      <c r="E36" s="199"/>
      <c r="F36" s="199"/>
      <c r="G36" s="199"/>
      <c r="H36" s="199"/>
      <c r="I36" s="199"/>
      <c r="J36" s="199"/>
      <c r="K36" s="199"/>
      <c r="L36" s="199"/>
      <c r="M36" s="199"/>
      <c r="N36" s="199"/>
      <c r="O36" s="199"/>
      <c r="P36" s="199"/>
      <c r="Q36" s="199"/>
      <c r="S36" s="18"/>
      <c r="T36" s="18"/>
      <c r="U36" s="18"/>
      <c r="V36" s="19"/>
    </row>
    <row r="37" spans="2:1027" s="9" customFormat="1" x14ac:dyDescent="0.2">
      <c r="B37" s="332" t="s">
        <v>12</v>
      </c>
      <c r="C37" s="332"/>
      <c r="D37" s="179">
        <v>1</v>
      </c>
      <c r="E37" s="179">
        <v>2</v>
      </c>
      <c r="F37" s="204"/>
      <c r="G37" s="204"/>
      <c r="H37" s="204"/>
      <c r="I37" s="204"/>
      <c r="J37" s="204"/>
      <c r="Q37" s="18"/>
      <c r="R37" s="19"/>
    </row>
    <row r="38" spans="2:1027" s="9" customFormat="1" ht="12.75" customHeight="1" x14ac:dyDescent="0.2">
      <c r="B38" s="343" t="s">
        <v>619</v>
      </c>
      <c r="C38" s="182" t="s">
        <v>530</v>
      </c>
      <c r="D38" s="45" t="s">
        <v>530</v>
      </c>
      <c r="E38" s="46" t="s">
        <v>530</v>
      </c>
      <c r="F38" s="199"/>
      <c r="G38" s="199"/>
      <c r="H38" s="199"/>
      <c r="I38" s="199"/>
      <c r="J38" s="199"/>
      <c r="Q38" s="18"/>
      <c r="R38" s="19"/>
    </row>
    <row r="39" spans="2:1027" s="9" customFormat="1" x14ac:dyDescent="0.2">
      <c r="B39" s="343"/>
      <c r="C39" s="182" t="s">
        <v>531</v>
      </c>
      <c r="D39" s="45" t="s">
        <v>531</v>
      </c>
      <c r="E39" s="46" t="s">
        <v>531</v>
      </c>
      <c r="F39" s="199"/>
      <c r="G39" s="199"/>
      <c r="H39" s="199"/>
      <c r="I39" s="199"/>
      <c r="J39" s="199"/>
      <c r="Q39" s="18"/>
      <c r="R39" s="19"/>
    </row>
    <row r="40" spans="2:1027" s="9" customFormat="1" x14ac:dyDescent="0.2">
      <c r="B40" s="334" t="s">
        <v>17</v>
      </c>
      <c r="C40" s="334"/>
      <c r="D40" s="51">
        <v>45013</v>
      </c>
      <c r="E40" s="52">
        <v>45162</v>
      </c>
      <c r="F40" s="199"/>
      <c r="G40" s="199"/>
      <c r="H40" s="199"/>
      <c r="I40" s="199"/>
      <c r="J40" s="199"/>
      <c r="Q40" s="18"/>
      <c r="R40" s="19"/>
    </row>
    <row r="41" spans="2:1027" s="9" customFormat="1" ht="13.5" thickBot="1" x14ac:dyDescent="0.25">
      <c r="B41" s="336" t="s">
        <v>534</v>
      </c>
      <c r="C41" s="337"/>
      <c r="D41" s="337"/>
      <c r="E41" s="338"/>
      <c r="F41" s="90"/>
      <c r="G41" s="90"/>
      <c r="H41" s="90"/>
      <c r="I41" s="90"/>
      <c r="J41" s="90"/>
      <c r="Q41" s="18"/>
      <c r="R41" s="19"/>
    </row>
    <row r="42" spans="2:1027" s="9" customFormat="1" ht="14.25" x14ac:dyDescent="0.25">
      <c r="B42" s="342" t="s">
        <v>282</v>
      </c>
      <c r="C42" s="342"/>
      <c r="D42" s="53"/>
      <c r="E42" s="53"/>
      <c r="G42" s="17" t="s">
        <v>34</v>
      </c>
      <c r="H42" s="17" t="s">
        <v>35</v>
      </c>
      <c r="I42" s="17" t="s">
        <v>36</v>
      </c>
      <c r="J42" s="17" t="s">
        <v>37</v>
      </c>
    </row>
    <row r="43" spans="2:1027" s="9" customFormat="1" x14ac:dyDescent="0.2">
      <c r="B43" s="58" t="s">
        <v>526</v>
      </c>
      <c r="C43" s="55" t="s">
        <v>251</v>
      </c>
      <c r="D43" s="56">
        <v>1.2</v>
      </c>
      <c r="E43" s="57">
        <v>1.7</v>
      </c>
      <c r="G43" s="44">
        <f>MIN(D43:E43)</f>
        <v>1.2</v>
      </c>
      <c r="H43" s="44">
        <f t="shared" ref="H43:H46" si="4">AVERAGE(D43:E43)</f>
        <v>1.45</v>
      </c>
      <c r="I43" s="44">
        <f t="shared" ref="I43:I46" si="5">MAX(D43:E43)</f>
        <v>1.7</v>
      </c>
      <c r="J43" s="44">
        <f t="shared" ref="J43:J46" si="6">PERCENTILE(D43:E43,0.95)</f>
        <v>1.6749999999999998</v>
      </c>
    </row>
    <row r="44" spans="2:1027" s="9" customFormat="1" x14ac:dyDescent="0.2">
      <c r="B44" s="58" t="s">
        <v>527</v>
      </c>
      <c r="C44" s="55" t="s">
        <v>251</v>
      </c>
      <c r="D44" s="56">
        <v>0.31</v>
      </c>
      <c r="E44" s="57">
        <v>0.26</v>
      </c>
      <c r="G44" s="44">
        <f t="shared" ref="G44:G46" si="7">MIN(D44:E44)</f>
        <v>0.26</v>
      </c>
      <c r="H44" s="44">
        <f t="shared" si="4"/>
        <v>0.28500000000000003</v>
      </c>
      <c r="I44" s="44">
        <f t="shared" si="5"/>
        <v>0.31</v>
      </c>
      <c r="J44" s="44">
        <f t="shared" si="6"/>
        <v>0.3075</v>
      </c>
    </row>
    <row r="45" spans="2:1027" s="9" customFormat="1" x14ac:dyDescent="0.2">
      <c r="B45" s="205" t="s">
        <v>528</v>
      </c>
      <c r="C45" s="55" t="s">
        <v>251</v>
      </c>
      <c r="D45" s="56">
        <v>0.86</v>
      </c>
      <c r="E45" s="57">
        <v>1.48</v>
      </c>
      <c r="G45" s="44">
        <f t="shared" si="7"/>
        <v>0.86</v>
      </c>
      <c r="H45" s="44">
        <f t="shared" si="4"/>
        <v>1.17</v>
      </c>
      <c r="I45" s="44">
        <f t="shared" si="5"/>
        <v>1.48</v>
      </c>
      <c r="J45" s="44">
        <f t="shared" si="6"/>
        <v>1.4489999999999998</v>
      </c>
    </row>
    <row r="46" spans="2:1027" s="9" customFormat="1" x14ac:dyDescent="0.2">
      <c r="B46" s="205" t="s">
        <v>361</v>
      </c>
      <c r="C46" s="55" t="s">
        <v>251</v>
      </c>
      <c r="D46" s="56">
        <v>14.4</v>
      </c>
      <c r="E46" s="57">
        <v>13.2</v>
      </c>
      <c r="G46" s="44">
        <f t="shared" si="7"/>
        <v>13.2</v>
      </c>
      <c r="H46" s="44">
        <f t="shared" si="4"/>
        <v>13.8</v>
      </c>
      <c r="I46" s="44">
        <f t="shared" si="5"/>
        <v>14.4</v>
      </c>
      <c r="J46" s="44">
        <f t="shared" si="6"/>
        <v>14.34</v>
      </c>
    </row>
    <row r="47" spans="2:1027" x14ac:dyDescent="0.2">
      <c r="B47" s="20"/>
      <c r="C47" s="19"/>
      <c r="D47" s="16"/>
      <c r="E47" s="16"/>
      <c r="F47" s="16"/>
      <c r="G47" s="16"/>
      <c r="H47" s="16"/>
      <c r="I47" s="16"/>
      <c r="J47" s="16"/>
      <c r="K47" s="16"/>
      <c r="L47" s="16"/>
      <c r="M47" s="16"/>
      <c r="N47" s="16"/>
      <c r="O47" s="16"/>
      <c r="P47" s="16"/>
      <c r="Q47" s="16"/>
    </row>
    <row r="81" spans="1:17" customFormat="1" x14ac:dyDescent="0.2">
      <c r="A81" s="9"/>
      <c r="B81" s="10"/>
      <c r="C81" s="11"/>
      <c r="D81" s="9"/>
      <c r="E81" s="9"/>
      <c r="F81" s="9"/>
      <c r="G81" s="9"/>
      <c r="H81" s="9"/>
      <c r="I81" s="9"/>
      <c r="J81" s="9"/>
      <c r="K81" s="9"/>
      <c r="L81" s="9"/>
      <c r="M81" s="9"/>
      <c r="N81" s="9"/>
      <c r="O81" s="9"/>
      <c r="P81" s="9"/>
      <c r="Q81" s="9"/>
    </row>
    <row r="82" spans="1:17" customFormat="1" x14ac:dyDescent="0.2">
      <c r="A82" s="9"/>
      <c r="B82" s="10"/>
      <c r="C82" s="11"/>
      <c r="D82" s="9"/>
      <c r="E82" s="9"/>
      <c r="F82" s="9"/>
      <c r="G82" s="9"/>
      <c r="H82" s="9"/>
      <c r="I82" s="9"/>
      <c r="J82" s="9"/>
      <c r="K82" s="9"/>
      <c r="L82" s="9"/>
      <c r="M82" s="9"/>
      <c r="N82" s="9"/>
      <c r="O82" s="9"/>
      <c r="P82" s="9"/>
      <c r="Q82" s="9"/>
    </row>
    <row r="83" spans="1:17" customFormat="1" x14ac:dyDescent="0.2">
      <c r="A83" s="9"/>
      <c r="B83" s="10"/>
      <c r="C83" s="11"/>
      <c r="D83" s="9"/>
      <c r="E83" s="9"/>
      <c r="F83" s="9"/>
      <c r="G83" s="9"/>
      <c r="H83" s="9"/>
      <c r="I83" s="9"/>
      <c r="J83" s="9"/>
      <c r="K83" s="9"/>
      <c r="L83" s="9"/>
      <c r="M83" s="9"/>
      <c r="N83" s="9"/>
      <c r="O83" s="9"/>
      <c r="P83" s="9"/>
      <c r="Q83" s="9"/>
    </row>
    <row r="84" spans="1:17" customFormat="1" x14ac:dyDescent="0.2">
      <c r="A84" s="9"/>
      <c r="B84" s="10"/>
      <c r="C84" s="11"/>
      <c r="D84" s="9"/>
      <c r="E84" s="9"/>
      <c r="F84" s="9"/>
      <c r="G84" s="9"/>
      <c r="H84" s="9"/>
    </row>
    <row r="85" spans="1:17" customFormat="1" x14ac:dyDescent="0.2">
      <c r="A85" s="9"/>
      <c r="B85" s="339"/>
      <c r="C85" s="339"/>
      <c r="D85" s="21"/>
      <c r="E85" s="21"/>
      <c r="F85" s="9"/>
      <c r="G85" s="9"/>
      <c r="H85" s="9"/>
    </row>
    <row r="86" spans="1:17" s="9" customFormat="1" x14ac:dyDescent="0.2">
      <c r="B86" s="340"/>
      <c r="C86" s="340"/>
      <c r="D86" s="19"/>
      <c r="E86" s="19"/>
      <c r="I86"/>
      <c r="J86"/>
      <c r="K86"/>
      <c r="L86"/>
      <c r="M86"/>
      <c r="N86"/>
      <c r="O86"/>
      <c r="P86"/>
      <c r="Q86"/>
    </row>
    <row r="87" spans="1:17" customFormat="1" x14ac:dyDescent="0.2">
      <c r="A87" s="9"/>
      <c r="B87" s="341"/>
      <c r="C87" s="341"/>
      <c r="D87" s="9"/>
      <c r="E87" s="9"/>
      <c r="F87" s="9"/>
      <c r="G87" s="9"/>
      <c r="H87" s="9"/>
    </row>
    <row r="88" spans="1:17" customFormat="1" x14ac:dyDescent="0.2">
      <c r="A88" s="9"/>
      <c r="B88" s="339"/>
      <c r="C88" s="339"/>
      <c r="D88" s="339"/>
      <c r="E88" s="339"/>
      <c r="F88" s="22"/>
      <c r="G88" s="22"/>
      <c r="H88" s="22"/>
    </row>
    <row r="89" spans="1:17" customFormat="1" x14ac:dyDescent="0.2">
      <c r="A89" s="9"/>
      <c r="B89" s="14"/>
      <c r="C89" s="11"/>
      <c r="D89" s="9"/>
      <c r="E89" s="9"/>
      <c r="F89" s="22"/>
      <c r="G89" s="22"/>
      <c r="H89" s="22"/>
      <c r="I89" s="9"/>
      <c r="J89" s="9"/>
      <c r="K89" s="9"/>
      <c r="L89" s="9"/>
      <c r="M89" s="9"/>
      <c r="N89" s="9"/>
      <c r="O89" s="9"/>
      <c r="P89" s="9"/>
      <c r="Q89" s="9"/>
    </row>
    <row r="90" spans="1:17" s="9" customFormat="1" x14ac:dyDescent="0.2">
      <c r="B90" s="14"/>
      <c r="C90" s="11"/>
      <c r="F90" s="22"/>
      <c r="G90" s="22"/>
      <c r="H90" s="22"/>
      <c r="I90"/>
      <c r="J90"/>
      <c r="K90"/>
      <c r="L90"/>
      <c r="M90"/>
      <c r="N90"/>
      <c r="O90"/>
      <c r="P90"/>
      <c r="Q90"/>
    </row>
    <row r="91" spans="1:17" s="9" customFormat="1" x14ac:dyDescent="0.2">
      <c r="B91" s="14"/>
      <c r="C91" s="11"/>
      <c r="F91" s="22"/>
      <c r="G91" s="22"/>
      <c r="H91" s="22"/>
      <c r="I91"/>
      <c r="J91"/>
      <c r="K91"/>
      <c r="L91"/>
      <c r="M91"/>
      <c r="N91"/>
      <c r="O91"/>
      <c r="P91"/>
      <c r="Q91"/>
    </row>
    <row r="92" spans="1:17" customFormat="1" x14ac:dyDescent="0.2">
      <c r="A92" s="9"/>
      <c r="B92" s="23"/>
      <c r="C92" s="11"/>
      <c r="D92" s="9"/>
      <c r="E92" s="9"/>
      <c r="F92" s="22"/>
      <c r="G92" s="22"/>
      <c r="H92" s="22"/>
    </row>
    <row r="93" spans="1:17" customFormat="1" x14ac:dyDescent="0.2">
      <c r="A93" s="9"/>
      <c r="B93" s="23"/>
      <c r="C93" s="11"/>
      <c r="D93" s="9"/>
      <c r="E93" s="9"/>
      <c r="F93" s="24"/>
      <c r="G93" s="24"/>
      <c r="H93" s="24"/>
      <c r="I93" s="9"/>
      <c r="J93" s="9"/>
      <c r="K93" s="9"/>
      <c r="L93" s="9"/>
      <c r="M93" s="9"/>
      <c r="N93" s="9"/>
      <c r="O93" s="9"/>
      <c r="P93" s="9"/>
      <c r="Q93" s="9"/>
    </row>
    <row r="94" spans="1:17" s="9" customFormat="1" x14ac:dyDescent="0.2">
      <c r="B94" s="25"/>
      <c r="C94" s="26"/>
      <c r="F94" s="22"/>
      <c r="G94" s="22"/>
      <c r="H94" s="22"/>
    </row>
    <row r="95" spans="1:17" s="9" customFormat="1" x14ac:dyDescent="0.2">
      <c r="B95" s="25"/>
      <c r="C95" s="26"/>
      <c r="I95"/>
      <c r="J95"/>
      <c r="K95"/>
      <c r="L95"/>
      <c r="M95"/>
      <c r="N95"/>
      <c r="O95"/>
      <c r="P95"/>
      <c r="Q95"/>
    </row>
    <row r="96" spans="1:17" s="9" customFormat="1" x14ac:dyDescent="0.2">
      <c r="B96" s="27"/>
      <c r="C96" s="26"/>
      <c r="I96"/>
      <c r="J96"/>
      <c r="K96"/>
      <c r="L96"/>
      <c r="M96"/>
      <c r="N96"/>
      <c r="O96"/>
      <c r="P96"/>
      <c r="Q96"/>
    </row>
    <row r="97" spans="2:3" s="9" customFormat="1" x14ac:dyDescent="0.2">
      <c r="C97" s="28"/>
    </row>
    <row r="98" spans="2:3" s="9" customFormat="1" x14ac:dyDescent="0.2">
      <c r="C98" s="28"/>
    </row>
    <row r="99" spans="2:3" s="9" customFormat="1" x14ac:dyDescent="0.2"/>
    <row r="100" spans="2:3" s="9" customFormat="1" x14ac:dyDescent="0.2"/>
    <row r="101" spans="2:3" s="9" customFormat="1" x14ac:dyDescent="0.2"/>
    <row r="102" spans="2:3" x14ac:dyDescent="0.2">
      <c r="B102" s="9"/>
      <c r="C102" s="9"/>
    </row>
    <row r="103" spans="2:3" x14ac:dyDescent="0.2">
      <c r="B103" s="9"/>
      <c r="C103" s="9"/>
    </row>
    <row r="104" spans="2:3" x14ac:dyDescent="0.2">
      <c r="B104" s="9"/>
      <c r="C104" s="9"/>
    </row>
  </sheetData>
  <sheetProtection algorithmName="SHA-512" hashValue="ziVNwxgzcs3IVS83mhAVBEECYexlEiMMjyo+xKlf4OarMMNtVP4ZaEtukiNtr4n19B6rk9iyOlROYBmJPKuq9g==" saltValue="AGGIKuLLQDI3kSim4SaBgg==" spinCount="100000" sheet="1" objects="1" scenarios="1"/>
  <mergeCells count="16">
    <mergeCell ref="B85:C85"/>
    <mergeCell ref="B86:C86"/>
    <mergeCell ref="B87:C87"/>
    <mergeCell ref="B88:E88"/>
    <mergeCell ref="B21:C21"/>
    <mergeCell ref="B29:C29"/>
    <mergeCell ref="B37:C37"/>
    <mergeCell ref="B38:B39"/>
    <mergeCell ref="B40:C40"/>
    <mergeCell ref="B42:C42"/>
    <mergeCell ref="B41:E41"/>
    <mergeCell ref="B13:D13"/>
    <mergeCell ref="B16:C16"/>
    <mergeCell ref="B19:C19"/>
    <mergeCell ref="B17:B18"/>
    <mergeCell ref="B20:O20"/>
  </mergeCells>
  <pageMargins left="0.39374999999999999" right="0.39374999999999999" top="0.78749999999999998" bottom="0.78749999999999998" header="0.39374999999999999" footer="0.39374999999999999"/>
  <pageSetup paperSize="8" scale="75" firstPageNumber="0" fitToHeight="0" orientation="landscape" horizontalDpi="300" verticalDpi="300" r:id="rId1"/>
  <headerFooter>
    <oddHeader>&amp;CCONTROL DEL EFLUENTE</oddHeader>
    <oddFooter>&amp;CPISCINA  (AGUA DE MAR) – CIDEMAT. 201X
A.V.M. 38.4.38.0126&amp;RA1 - &amp;P/&amp;N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40"/>
  <sheetViews>
    <sheetView zoomScaleNormal="100" workbookViewId="0">
      <selection activeCell="I9" sqref="I9"/>
    </sheetView>
  </sheetViews>
  <sheetFormatPr baseColWidth="10" defaultColWidth="11.42578125" defaultRowHeight="12.75" x14ac:dyDescent="0.2"/>
  <cols>
    <col min="2" max="2" width="25" customWidth="1"/>
    <col min="17" max="20" width="11.42578125" style="81"/>
  </cols>
  <sheetData>
    <row r="1" spans="1:1025" x14ac:dyDescent="0.2">
      <c r="A1" s="9"/>
      <c r="B1" s="10"/>
      <c r="C1" s="11"/>
      <c r="D1" s="9"/>
      <c r="E1" s="9"/>
      <c r="F1" s="9"/>
      <c r="G1" s="9"/>
      <c r="H1" s="9"/>
      <c r="I1" s="9"/>
      <c r="J1" s="9"/>
      <c r="K1" s="9"/>
      <c r="L1" s="9"/>
      <c r="M1" s="9"/>
      <c r="N1" s="9"/>
      <c r="O1" s="9"/>
      <c r="P1" s="9"/>
      <c r="Q1" s="76"/>
      <c r="R1" s="76"/>
      <c r="S1" s="76"/>
      <c r="T1" s="76"/>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c r="JB1" s="9"/>
      <c r="JC1" s="9"/>
      <c r="JD1" s="9"/>
      <c r="JE1" s="9"/>
      <c r="JF1" s="9"/>
      <c r="JG1" s="9"/>
      <c r="JH1" s="9"/>
      <c r="JI1" s="9"/>
      <c r="JJ1" s="9"/>
      <c r="JK1" s="9"/>
      <c r="JL1" s="9"/>
      <c r="JM1" s="9"/>
      <c r="JN1" s="9"/>
      <c r="JO1" s="9"/>
      <c r="JP1" s="9"/>
      <c r="JQ1" s="9"/>
      <c r="JR1" s="9"/>
      <c r="JS1" s="9"/>
      <c r="JT1" s="9"/>
      <c r="JU1" s="9"/>
      <c r="JV1" s="9"/>
      <c r="JW1" s="9"/>
      <c r="JX1" s="9"/>
      <c r="JY1" s="9"/>
      <c r="JZ1" s="9"/>
      <c r="KA1" s="9"/>
      <c r="KB1" s="9"/>
      <c r="KC1" s="9"/>
      <c r="KD1" s="9"/>
      <c r="KE1" s="9"/>
      <c r="KF1" s="9"/>
      <c r="KG1" s="9"/>
      <c r="KH1" s="9"/>
      <c r="KI1" s="9"/>
      <c r="KJ1" s="9"/>
      <c r="KK1" s="9"/>
      <c r="KL1" s="9"/>
      <c r="KM1" s="9"/>
      <c r="KN1" s="9"/>
      <c r="KO1" s="9"/>
      <c r="KP1" s="9"/>
      <c r="KQ1" s="9"/>
      <c r="KR1" s="9"/>
      <c r="KS1" s="9"/>
      <c r="KT1" s="9"/>
      <c r="KU1" s="9"/>
      <c r="KV1" s="9"/>
      <c r="KW1" s="9"/>
      <c r="KX1" s="9"/>
      <c r="KY1" s="9"/>
      <c r="KZ1" s="9"/>
      <c r="LA1" s="9"/>
      <c r="LB1" s="9"/>
      <c r="LC1" s="9"/>
      <c r="LD1" s="9"/>
      <c r="LE1" s="9"/>
      <c r="LF1" s="9"/>
      <c r="LG1" s="9"/>
      <c r="LH1" s="9"/>
      <c r="LI1" s="9"/>
      <c r="LJ1" s="9"/>
      <c r="LK1" s="9"/>
      <c r="LL1" s="9"/>
      <c r="LM1" s="9"/>
      <c r="LN1" s="9"/>
      <c r="LO1" s="9"/>
      <c r="LP1" s="9"/>
      <c r="LQ1" s="9"/>
      <c r="LR1" s="9"/>
      <c r="LS1" s="9"/>
      <c r="LT1" s="9"/>
      <c r="LU1" s="9"/>
      <c r="LV1" s="9"/>
      <c r="LW1" s="9"/>
      <c r="LX1" s="9"/>
      <c r="LY1" s="9"/>
      <c r="LZ1" s="9"/>
      <c r="MA1" s="9"/>
      <c r="MB1" s="9"/>
      <c r="MC1" s="9"/>
      <c r="MD1" s="9"/>
      <c r="ME1" s="9"/>
      <c r="MF1" s="9"/>
      <c r="MG1" s="9"/>
      <c r="MH1" s="9"/>
      <c r="MI1" s="9"/>
      <c r="MJ1" s="9"/>
      <c r="MK1" s="9"/>
      <c r="ML1" s="9"/>
      <c r="MM1" s="9"/>
      <c r="MN1" s="9"/>
      <c r="MO1" s="9"/>
      <c r="MP1" s="9"/>
      <c r="MQ1" s="9"/>
      <c r="MR1" s="9"/>
      <c r="MS1" s="9"/>
      <c r="MT1" s="9"/>
      <c r="MU1" s="9"/>
      <c r="MV1" s="9"/>
      <c r="MW1" s="9"/>
      <c r="MX1" s="9"/>
      <c r="MY1" s="9"/>
      <c r="MZ1" s="9"/>
      <c r="NA1" s="9"/>
      <c r="NB1" s="9"/>
      <c r="NC1" s="9"/>
      <c r="ND1" s="9"/>
      <c r="NE1" s="9"/>
      <c r="NF1" s="9"/>
      <c r="NG1" s="9"/>
      <c r="NH1" s="9"/>
      <c r="NI1" s="9"/>
      <c r="NJ1" s="9"/>
      <c r="NK1" s="9"/>
      <c r="NL1" s="9"/>
      <c r="NM1" s="9"/>
      <c r="NN1" s="9"/>
      <c r="NO1" s="9"/>
      <c r="NP1" s="9"/>
      <c r="NQ1" s="9"/>
      <c r="NR1" s="9"/>
      <c r="NS1" s="9"/>
      <c r="NT1" s="9"/>
      <c r="NU1" s="9"/>
      <c r="NV1" s="9"/>
      <c r="NW1" s="9"/>
      <c r="NX1" s="9"/>
      <c r="NY1" s="9"/>
      <c r="NZ1" s="9"/>
      <c r="OA1" s="9"/>
      <c r="OB1" s="9"/>
      <c r="OC1" s="9"/>
      <c r="OD1" s="9"/>
      <c r="OE1" s="9"/>
      <c r="OF1" s="9"/>
      <c r="OG1" s="9"/>
      <c r="OH1" s="9"/>
      <c r="OI1" s="9"/>
      <c r="OJ1" s="9"/>
      <c r="OK1" s="9"/>
      <c r="OL1" s="9"/>
      <c r="OM1" s="9"/>
      <c r="ON1" s="9"/>
      <c r="OO1" s="9"/>
      <c r="OP1" s="9"/>
      <c r="OQ1" s="9"/>
      <c r="OR1" s="9"/>
      <c r="OS1" s="9"/>
      <c r="OT1" s="9"/>
      <c r="OU1" s="9"/>
      <c r="OV1" s="9"/>
      <c r="OW1" s="9"/>
      <c r="OX1" s="9"/>
      <c r="OY1" s="9"/>
      <c r="OZ1" s="9"/>
      <c r="PA1" s="9"/>
      <c r="PB1" s="9"/>
      <c r="PC1" s="9"/>
      <c r="PD1" s="9"/>
      <c r="PE1" s="9"/>
      <c r="PF1" s="9"/>
      <c r="PG1" s="9"/>
      <c r="PH1" s="9"/>
      <c r="PI1" s="9"/>
      <c r="PJ1" s="9"/>
      <c r="PK1" s="9"/>
      <c r="PL1" s="9"/>
      <c r="PM1" s="9"/>
      <c r="PN1" s="9"/>
      <c r="PO1" s="9"/>
      <c r="PP1" s="9"/>
      <c r="PQ1" s="9"/>
      <c r="PR1" s="9"/>
      <c r="PS1" s="9"/>
      <c r="PT1" s="9"/>
      <c r="PU1" s="9"/>
      <c r="PV1" s="9"/>
      <c r="PW1" s="9"/>
      <c r="PX1" s="9"/>
      <c r="PY1" s="9"/>
      <c r="PZ1" s="9"/>
      <c r="QA1" s="9"/>
      <c r="QB1" s="9"/>
      <c r="QC1" s="9"/>
      <c r="QD1" s="9"/>
      <c r="QE1" s="9"/>
      <c r="QF1" s="9"/>
      <c r="QG1" s="9"/>
      <c r="QH1" s="9"/>
      <c r="QI1" s="9"/>
      <c r="QJ1" s="9"/>
      <c r="QK1" s="9"/>
      <c r="QL1" s="9"/>
      <c r="QM1" s="9"/>
      <c r="QN1" s="9"/>
      <c r="QO1" s="9"/>
      <c r="QP1" s="9"/>
      <c r="QQ1" s="9"/>
      <c r="QR1" s="9"/>
      <c r="QS1" s="9"/>
      <c r="QT1" s="9"/>
      <c r="QU1" s="9"/>
      <c r="QV1" s="9"/>
      <c r="QW1" s="9"/>
      <c r="QX1" s="9"/>
      <c r="QY1" s="9"/>
      <c r="QZ1" s="9"/>
      <c r="RA1" s="9"/>
      <c r="RB1" s="9"/>
      <c r="RC1" s="9"/>
      <c r="RD1" s="9"/>
      <c r="RE1" s="9"/>
      <c r="RF1" s="9"/>
      <c r="RG1" s="9"/>
      <c r="RH1" s="9"/>
      <c r="RI1" s="9"/>
      <c r="RJ1" s="9"/>
      <c r="RK1" s="9"/>
      <c r="RL1" s="9"/>
      <c r="RM1" s="9"/>
      <c r="RN1" s="9"/>
      <c r="RO1" s="9"/>
      <c r="RP1" s="9"/>
      <c r="RQ1" s="9"/>
      <c r="RR1" s="9"/>
      <c r="RS1" s="9"/>
      <c r="RT1" s="9"/>
      <c r="RU1" s="9"/>
      <c r="RV1" s="9"/>
      <c r="RW1" s="9"/>
      <c r="RX1" s="9"/>
      <c r="RY1" s="9"/>
      <c r="RZ1" s="9"/>
      <c r="SA1" s="9"/>
      <c r="SB1" s="9"/>
      <c r="SC1" s="9"/>
      <c r="SD1" s="9"/>
      <c r="SE1" s="9"/>
      <c r="SF1" s="9"/>
      <c r="SG1" s="9"/>
      <c r="SH1" s="9"/>
      <c r="SI1" s="9"/>
      <c r="SJ1" s="9"/>
      <c r="SK1" s="9"/>
      <c r="SL1" s="9"/>
      <c r="SM1" s="9"/>
      <c r="SN1" s="9"/>
      <c r="SO1" s="9"/>
      <c r="SP1" s="9"/>
      <c r="SQ1" s="9"/>
      <c r="SR1" s="9"/>
      <c r="SS1" s="9"/>
      <c r="ST1" s="9"/>
      <c r="SU1" s="9"/>
      <c r="SV1" s="9"/>
      <c r="SW1" s="9"/>
      <c r="SX1" s="9"/>
      <c r="SY1" s="9"/>
      <c r="SZ1" s="9"/>
      <c r="TA1" s="9"/>
      <c r="TB1" s="9"/>
      <c r="TC1" s="9"/>
      <c r="TD1" s="9"/>
      <c r="TE1" s="9"/>
      <c r="TF1" s="9"/>
      <c r="TG1" s="9"/>
      <c r="TH1" s="9"/>
      <c r="TI1" s="9"/>
      <c r="TJ1" s="9"/>
      <c r="TK1" s="9"/>
      <c r="TL1" s="9"/>
      <c r="TM1" s="9"/>
      <c r="TN1" s="9"/>
      <c r="TO1" s="9"/>
      <c r="TP1" s="9"/>
      <c r="TQ1" s="9"/>
      <c r="TR1" s="9"/>
      <c r="TS1" s="9"/>
      <c r="TT1" s="9"/>
      <c r="TU1" s="9"/>
      <c r="TV1" s="9"/>
      <c r="TW1" s="9"/>
      <c r="TX1" s="9"/>
      <c r="TY1" s="9"/>
      <c r="TZ1" s="9"/>
      <c r="UA1" s="9"/>
      <c r="UB1" s="9"/>
      <c r="UC1" s="9"/>
      <c r="UD1" s="9"/>
      <c r="UE1" s="9"/>
      <c r="UF1" s="9"/>
      <c r="UG1" s="9"/>
      <c r="UH1" s="9"/>
      <c r="UI1" s="9"/>
      <c r="UJ1" s="9"/>
      <c r="UK1" s="9"/>
      <c r="UL1" s="9"/>
      <c r="UM1" s="9"/>
      <c r="UN1" s="9"/>
      <c r="UO1" s="9"/>
      <c r="UP1" s="9"/>
      <c r="UQ1" s="9"/>
      <c r="UR1" s="9"/>
      <c r="US1" s="9"/>
      <c r="UT1" s="9"/>
      <c r="UU1" s="9"/>
      <c r="UV1" s="9"/>
      <c r="UW1" s="9"/>
      <c r="UX1" s="9"/>
      <c r="UY1" s="9"/>
      <c r="UZ1" s="9"/>
      <c r="VA1" s="9"/>
      <c r="VB1" s="9"/>
      <c r="VC1" s="9"/>
      <c r="VD1" s="9"/>
      <c r="VE1" s="9"/>
      <c r="VF1" s="9"/>
      <c r="VG1" s="9"/>
      <c r="VH1" s="9"/>
      <c r="VI1" s="9"/>
      <c r="VJ1" s="9"/>
      <c r="VK1" s="9"/>
      <c r="VL1" s="9"/>
      <c r="VM1" s="9"/>
      <c r="VN1" s="9"/>
      <c r="VO1" s="9"/>
      <c r="VP1" s="9"/>
      <c r="VQ1" s="9"/>
      <c r="VR1" s="9"/>
      <c r="VS1" s="9"/>
      <c r="VT1" s="9"/>
      <c r="VU1" s="9"/>
      <c r="VV1" s="9"/>
      <c r="VW1" s="9"/>
      <c r="VX1" s="9"/>
      <c r="VY1" s="9"/>
      <c r="VZ1" s="9"/>
      <c r="WA1" s="9"/>
      <c r="WB1" s="9"/>
      <c r="WC1" s="9"/>
      <c r="WD1" s="9"/>
      <c r="WE1" s="9"/>
      <c r="WF1" s="9"/>
      <c r="WG1" s="9"/>
      <c r="WH1" s="9"/>
      <c r="WI1" s="9"/>
      <c r="WJ1" s="9"/>
      <c r="WK1" s="9"/>
      <c r="WL1" s="9"/>
      <c r="WM1" s="9"/>
      <c r="WN1" s="9"/>
      <c r="WO1" s="9"/>
      <c r="WP1" s="9"/>
      <c r="WQ1" s="9"/>
      <c r="WR1" s="9"/>
      <c r="WS1" s="9"/>
      <c r="WT1" s="9"/>
      <c r="WU1" s="9"/>
      <c r="WV1" s="9"/>
      <c r="WW1" s="9"/>
      <c r="WX1" s="9"/>
      <c r="WY1" s="9"/>
      <c r="WZ1" s="9"/>
      <c r="XA1" s="9"/>
      <c r="XB1" s="9"/>
      <c r="XC1" s="9"/>
      <c r="XD1" s="9"/>
      <c r="XE1" s="9"/>
      <c r="XF1" s="9"/>
      <c r="XG1" s="9"/>
      <c r="XH1" s="9"/>
      <c r="XI1" s="9"/>
      <c r="XJ1" s="9"/>
      <c r="XK1" s="9"/>
      <c r="XL1" s="9"/>
      <c r="XM1" s="9"/>
      <c r="XN1" s="9"/>
      <c r="XO1" s="9"/>
      <c r="XP1" s="9"/>
      <c r="XQ1" s="9"/>
      <c r="XR1" s="9"/>
      <c r="XS1" s="9"/>
      <c r="XT1" s="9"/>
      <c r="XU1" s="9"/>
      <c r="XV1" s="9"/>
      <c r="XW1" s="9"/>
      <c r="XX1" s="9"/>
      <c r="XY1" s="9"/>
      <c r="XZ1" s="9"/>
      <c r="YA1" s="9"/>
      <c r="YB1" s="9"/>
      <c r="YC1" s="9"/>
      <c r="YD1" s="9"/>
      <c r="YE1" s="9"/>
      <c r="YF1" s="9"/>
      <c r="YG1" s="9"/>
      <c r="YH1" s="9"/>
      <c r="YI1" s="9"/>
      <c r="YJ1" s="9"/>
      <c r="YK1" s="9"/>
      <c r="YL1" s="9"/>
      <c r="YM1" s="9"/>
      <c r="YN1" s="9"/>
      <c r="YO1" s="9"/>
      <c r="YP1" s="9"/>
      <c r="YQ1" s="9"/>
      <c r="YR1" s="9"/>
      <c r="YS1" s="9"/>
      <c r="YT1" s="9"/>
      <c r="YU1" s="9"/>
      <c r="YV1" s="9"/>
      <c r="YW1" s="9"/>
      <c r="YX1" s="9"/>
      <c r="YY1" s="9"/>
      <c r="YZ1" s="9"/>
      <c r="ZA1" s="9"/>
      <c r="ZB1" s="9"/>
      <c r="ZC1" s="9"/>
      <c r="ZD1" s="9"/>
      <c r="ZE1" s="9"/>
      <c r="ZF1" s="9"/>
      <c r="ZG1" s="9"/>
      <c r="ZH1" s="9"/>
      <c r="ZI1" s="9"/>
      <c r="ZJ1" s="9"/>
      <c r="ZK1" s="9"/>
      <c r="ZL1" s="9"/>
      <c r="ZM1" s="9"/>
      <c r="ZN1" s="9"/>
      <c r="ZO1" s="9"/>
      <c r="ZP1" s="9"/>
      <c r="ZQ1" s="9"/>
      <c r="ZR1" s="9"/>
      <c r="ZS1" s="9"/>
      <c r="ZT1" s="9"/>
      <c r="ZU1" s="9"/>
      <c r="ZV1" s="9"/>
      <c r="ZW1" s="9"/>
      <c r="ZX1" s="9"/>
      <c r="ZY1" s="9"/>
      <c r="ZZ1" s="9"/>
      <c r="AAA1" s="9"/>
      <c r="AAB1" s="9"/>
      <c r="AAC1" s="9"/>
      <c r="AAD1" s="9"/>
      <c r="AAE1" s="9"/>
      <c r="AAF1" s="9"/>
      <c r="AAG1" s="9"/>
      <c r="AAH1" s="9"/>
      <c r="AAI1" s="9"/>
      <c r="AAJ1" s="9"/>
      <c r="AAK1" s="9"/>
      <c r="AAL1" s="9"/>
      <c r="AAM1" s="9"/>
      <c r="AAN1" s="9"/>
      <c r="AAO1" s="9"/>
      <c r="AAP1" s="9"/>
      <c r="AAQ1" s="9"/>
      <c r="AAR1" s="9"/>
      <c r="AAS1" s="9"/>
      <c r="AAT1" s="9"/>
      <c r="AAU1" s="9"/>
      <c r="AAV1" s="9"/>
      <c r="AAW1" s="9"/>
      <c r="AAX1" s="9"/>
      <c r="AAY1" s="9"/>
      <c r="AAZ1" s="9"/>
      <c r="ABA1" s="9"/>
      <c r="ABB1" s="9"/>
      <c r="ABC1" s="9"/>
      <c r="ABD1" s="9"/>
      <c r="ABE1" s="9"/>
      <c r="ABF1" s="9"/>
      <c r="ABG1" s="9"/>
      <c r="ABH1" s="9"/>
      <c r="ABI1" s="9"/>
      <c r="ABJ1" s="9"/>
      <c r="ABK1" s="9"/>
      <c r="ABL1" s="9"/>
      <c r="ABM1" s="9"/>
      <c r="ABN1" s="9"/>
      <c r="ABO1" s="9"/>
      <c r="ABP1" s="9"/>
      <c r="ABQ1" s="9"/>
      <c r="ABR1" s="9"/>
      <c r="ABS1" s="9"/>
      <c r="ABT1" s="9"/>
      <c r="ABU1" s="9"/>
      <c r="ABV1" s="9"/>
      <c r="ABW1" s="9"/>
      <c r="ABX1" s="9"/>
      <c r="ABY1" s="9"/>
      <c r="ABZ1" s="9"/>
      <c r="ACA1" s="9"/>
      <c r="ACB1" s="9"/>
      <c r="ACC1" s="9"/>
      <c r="ACD1" s="9"/>
      <c r="ACE1" s="9"/>
      <c r="ACF1" s="9"/>
      <c r="ACG1" s="9"/>
      <c r="ACH1" s="9"/>
      <c r="ACI1" s="9"/>
      <c r="ACJ1" s="9"/>
      <c r="ACK1" s="9"/>
      <c r="ACL1" s="9"/>
      <c r="ACM1" s="9"/>
      <c r="ACN1" s="9"/>
      <c r="ACO1" s="9"/>
      <c r="ACP1" s="9"/>
      <c r="ACQ1" s="9"/>
      <c r="ACR1" s="9"/>
      <c r="ACS1" s="9"/>
      <c r="ACT1" s="9"/>
      <c r="ACU1" s="9"/>
      <c r="ACV1" s="9"/>
      <c r="ACW1" s="9"/>
      <c r="ACX1" s="9"/>
      <c r="ACY1" s="9"/>
      <c r="ACZ1" s="9"/>
      <c r="ADA1" s="9"/>
      <c r="ADB1" s="9"/>
      <c r="ADC1" s="9"/>
      <c r="ADD1" s="9"/>
      <c r="ADE1" s="9"/>
      <c r="ADF1" s="9"/>
      <c r="ADG1" s="9"/>
      <c r="ADH1" s="9"/>
      <c r="ADI1" s="9"/>
      <c r="ADJ1" s="9"/>
      <c r="ADK1" s="9"/>
      <c r="ADL1" s="9"/>
      <c r="ADM1" s="9"/>
      <c r="ADN1" s="9"/>
      <c r="ADO1" s="9"/>
      <c r="ADP1" s="9"/>
      <c r="ADQ1" s="9"/>
      <c r="ADR1" s="9"/>
      <c r="ADS1" s="9"/>
      <c r="ADT1" s="9"/>
      <c r="ADU1" s="9"/>
      <c r="ADV1" s="9"/>
      <c r="ADW1" s="9"/>
      <c r="ADX1" s="9"/>
      <c r="ADY1" s="9"/>
      <c r="ADZ1" s="9"/>
      <c r="AEA1" s="9"/>
      <c r="AEB1" s="9"/>
      <c r="AEC1" s="9"/>
      <c r="AED1" s="9"/>
      <c r="AEE1" s="9"/>
      <c r="AEF1" s="9"/>
      <c r="AEG1" s="9"/>
      <c r="AEH1" s="9"/>
      <c r="AEI1" s="9"/>
      <c r="AEJ1" s="9"/>
      <c r="AEK1" s="9"/>
      <c r="AEL1" s="9"/>
      <c r="AEM1" s="9"/>
      <c r="AEN1" s="9"/>
      <c r="AEO1" s="9"/>
      <c r="AEP1" s="9"/>
      <c r="AEQ1" s="9"/>
      <c r="AER1" s="9"/>
      <c r="AES1" s="9"/>
      <c r="AET1" s="9"/>
      <c r="AEU1" s="9"/>
      <c r="AEV1" s="9"/>
      <c r="AEW1" s="9"/>
      <c r="AEX1" s="9"/>
      <c r="AEY1" s="9"/>
      <c r="AEZ1" s="9"/>
      <c r="AFA1" s="9"/>
      <c r="AFB1" s="9"/>
      <c r="AFC1" s="9"/>
      <c r="AFD1" s="9"/>
      <c r="AFE1" s="9"/>
      <c r="AFF1" s="9"/>
      <c r="AFG1" s="9"/>
      <c r="AFH1" s="9"/>
      <c r="AFI1" s="9"/>
      <c r="AFJ1" s="9"/>
      <c r="AFK1" s="9"/>
      <c r="AFL1" s="9"/>
      <c r="AFM1" s="9"/>
      <c r="AFN1" s="9"/>
      <c r="AFO1" s="9"/>
      <c r="AFP1" s="9"/>
      <c r="AFQ1" s="9"/>
      <c r="AFR1" s="9"/>
      <c r="AFS1" s="9"/>
      <c r="AFT1" s="9"/>
      <c r="AFU1" s="9"/>
      <c r="AFV1" s="9"/>
      <c r="AFW1" s="9"/>
      <c r="AFX1" s="9"/>
      <c r="AFY1" s="9"/>
      <c r="AFZ1" s="9"/>
      <c r="AGA1" s="9"/>
      <c r="AGB1" s="9"/>
      <c r="AGC1" s="9"/>
      <c r="AGD1" s="9"/>
      <c r="AGE1" s="9"/>
      <c r="AGF1" s="9"/>
      <c r="AGG1" s="9"/>
      <c r="AGH1" s="9"/>
      <c r="AGI1" s="9"/>
      <c r="AGJ1" s="9"/>
      <c r="AGK1" s="9"/>
      <c r="AGL1" s="9"/>
      <c r="AGM1" s="9"/>
      <c r="AGN1" s="9"/>
      <c r="AGO1" s="9"/>
      <c r="AGP1" s="9"/>
      <c r="AGQ1" s="9"/>
      <c r="AGR1" s="9"/>
      <c r="AGS1" s="9"/>
      <c r="AGT1" s="9"/>
      <c r="AGU1" s="9"/>
      <c r="AGV1" s="9"/>
      <c r="AGW1" s="9"/>
      <c r="AGX1" s="9"/>
      <c r="AGY1" s="9"/>
      <c r="AGZ1" s="9"/>
      <c r="AHA1" s="9"/>
      <c r="AHB1" s="9"/>
      <c r="AHC1" s="9"/>
      <c r="AHD1" s="9"/>
      <c r="AHE1" s="9"/>
      <c r="AHF1" s="9"/>
      <c r="AHG1" s="9"/>
      <c r="AHH1" s="9"/>
      <c r="AHI1" s="9"/>
      <c r="AHJ1" s="9"/>
      <c r="AHK1" s="9"/>
      <c r="AHL1" s="9"/>
      <c r="AHM1" s="9"/>
      <c r="AHN1" s="9"/>
      <c r="AHO1" s="9"/>
      <c r="AHP1" s="9"/>
      <c r="AHQ1" s="9"/>
      <c r="AHR1" s="9"/>
      <c r="AHS1" s="9"/>
      <c r="AHT1" s="9"/>
      <c r="AHU1" s="9"/>
      <c r="AHV1" s="9"/>
      <c r="AHW1" s="9"/>
      <c r="AHX1" s="9"/>
      <c r="AHY1" s="9"/>
      <c r="AHZ1" s="9"/>
      <c r="AIA1" s="9"/>
      <c r="AIB1" s="9"/>
      <c r="AIC1" s="9"/>
      <c r="AID1" s="9"/>
      <c r="AIE1" s="9"/>
      <c r="AIF1" s="9"/>
      <c r="AIG1" s="9"/>
      <c r="AIH1" s="9"/>
      <c r="AII1" s="9"/>
      <c r="AIJ1" s="9"/>
      <c r="AIK1" s="9"/>
      <c r="AIL1" s="9"/>
      <c r="AIM1" s="9"/>
      <c r="AIN1" s="9"/>
      <c r="AIO1" s="9"/>
      <c r="AIP1" s="9"/>
      <c r="AIQ1" s="9"/>
      <c r="AIR1" s="9"/>
      <c r="AIS1" s="9"/>
      <c r="AIT1" s="9"/>
      <c r="AIU1" s="9"/>
      <c r="AIV1" s="9"/>
      <c r="AIW1" s="9"/>
      <c r="AIX1" s="9"/>
      <c r="AIY1" s="9"/>
      <c r="AIZ1" s="9"/>
      <c r="AJA1" s="9"/>
      <c r="AJB1" s="9"/>
      <c r="AJC1" s="9"/>
      <c r="AJD1" s="9"/>
      <c r="AJE1" s="9"/>
      <c r="AJF1" s="9"/>
      <c r="AJG1" s="9"/>
      <c r="AJH1" s="9"/>
      <c r="AJI1" s="9"/>
      <c r="AJJ1" s="9"/>
      <c r="AJK1" s="9"/>
      <c r="AJL1" s="9"/>
      <c r="AJM1" s="9"/>
      <c r="AJN1" s="9"/>
      <c r="AJO1" s="9"/>
      <c r="AJP1" s="9"/>
      <c r="AJQ1" s="9"/>
      <c r="AJR1" s="9"/>
      <c r="AJS1" s="9"/>
      <c r="AJT1" s="9"/>
      <c r="AJU1" s="9"/>
      <c r="AJV1" s="9"/>
      <c r="AJW1" s="9"/>
      <c r="AJX1" s="9"/>
      <c r="AJY1" s="9"/>
      <c r="AJZ1" s="9"/>
      <c r="AKA1" s="9"/>
      <c r="AKB1" s="9"/>
      <c r="AKC1" s="9"/>
      <c r="AKD1" s="9"/>
      <c r="AKE1" s="9"/>
      <c r="AKF1" s="9"/>
      <c r="AKG1" s="9"/>
      <c r="AKH1" s="9"/>
      <c r="AKI1" s="9"/>
      <c r="AKJ1" s="9"/>
      <c r="AKK1" s="9"/>
      <c r="AKL1" s="9"/>
      <c r="AKM1" s="9"/>
      <c r="AKN1" s="9"/>
      <c r="AKO1" s="9"/>
      <c r="AKP1" s="9"/>
      <c r="AKQ1" s="9"/>
      <c r="AKR1" s="9"/>
      <c r="AKS1" s="9"/>
      <c r="AKT1" s="9"/>
      <c r="AKU1" s="9"/>
      <c r="AKV1" s="9"/>
      <c r="AKW1" s="9"/>
      <c r="AKX1" s="9"/>
      <c r="AKY1" s="9"/>
      <c r="AKZ1" s="9"/>
      <c r="ALA1" s="9"/>
      <c r="ALB1" s="9"/>
      <c r="ALC1" s="9"/>
      <c r="ALD1" s="9"/>
      <c r="ALE1" s="9"/>
      <c r="ALF1" s="9"/>
      <c r="ALG1" s="9"/>
      <c r="ALH1" s="9"/>
      <c r="ALI1" s="9"/>
      <c r="ALJ1" s="9"/>
      <c r="ALK1" s="9"/>
      <c r="ALL1" s="9"/>
      <c r="ALM1" s="9"/>
      <c r="ALN1" s="9"/>
      <c r="ALO1" s="9"/>
      <c r="ALP1" s="9"/>
      <c r="ALQ1" s="9"/>
      <c r="ALR1" s="9"/>
      <c r="ALS1" s="9"/>
      <c r="ALT1" s="9"/>
      <c r="ALU1" s="9"/>
      <c r="ALV1" s="9"/>
      <c r="ALW1" s="9"/>
      <c r="ALX1" s="9"/>
      <c r="ALY1" s="9"/>
      <c r="ALZ1" s="9"/>
      <c r="AMA1" s="9"/>
      <c r="AMB1" s="9"/>
      <c r="AMC1" s="9"/>
      <c r="AMD1" s="9"/>
      <c r="AME1" s="9"/>
      <c r="AMF1" s="9"/>
      <c r="AMG1" s="9"/>
      <c r="AMH1" s="9"/>
      <c r="AMI1" s="9"/>
      <c r="AMJ1" s="9"/>
      <c r="AMK1" s="9"/>
    </row>
    <row r="2" spans="1:1025" s="66" customFormat="1" ht="23.25" customHeight="1" x14ac:dyDescent="0.35">
      <c r="B2" s="163"/>
      <c r="C2" s="65"/>
      <c r="D2" s="65"/>
      <c r="E2" s="65"/>
      <c r="F2" s="65"/>
      <c r="G2" s="65"/>
      <c r="H2" s="65"/>
      <c r="I2" s="65"/>
      <c r="J2" s="65"/>
      <c r="K2" s="65"/>
      <c r="L2" s="65"/>
      <c r="Q2" s="72"/>
      <c r="R2" s="72"/>
      <c r="S2" s="72"/>
      <c r="T2" s="72"/>
    </row>
    <row r="3" spans="1:1025" s="9" customFormat="1" x14ac:dyDescent="0.2">
      <c r="Q3" s="76"/>
      <c r="R3" s="76"/>
      <c r="S3" s="76"/>
      <c r="T3" s="76"/>
    </row>
    <row r="4" spans="1:1025" ht="12.75" customHeight="1" thickBot="1" x14ac:dyDescent="0.25">
      <c r="A4" s="9"/>
      <c r="B4" s="10"/>
      <c r="C4" s="11"/>
      <c r="D4" s="9"/>
      <c r="E4" s="9"/>
      <c r="F4" s="9"/>
      <c r="G4" s="9"/>
      <c r="H4" s="9"/>
      <c r="I4" s="9"/>
      <c r="J4" s="9"/>
      <c r="K4" s="9"/>
      <c r="L4" s="9"/>
      <c r="M4" s="9"/>
      <c r="N4" s="9"/>
      <c r="O4" s="9"/>
      <c r="P4" s="9"/>
      <c r="Q4" s="76"/>
      <c r="R4" s="76"/>
      <c r="S4" s="76"/>
      <c r="T4" s="76"/>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row>
    <row r="5" spans="1:1025" s="71" customFormat="1" ht="13.5" thickBot="1" x14ac:dyDescent="0.25">
      <c r="B5" s="67" t="s">
        <v>7</v>
      </c>
      <c r="C5" s="68" t="str">
        <f>PVC!$C$4</f>
        <v xml:space="preserve">Conducción de desagüe de Igueste de San Andrés </v>
      </c>
      <c r="D5" s="70"/>
      <c r="E5" s="70"/>
    </row>
    <row r="6" spans="1:1025" s="71" customFormat="1" ht="13.5" thickBot="1" x14ac:dyDescent="0.25">
      <c r="B6" s="67" t="s">
        <v>8</v>
      </c>
      <c r="C6" s="68" t="str">
        <f>PVC!$C$5</f>
        <v xml:space="preserve">Ayuntamiento de Santa Cruz de Tenerife </v>
      </c>
      <c r="D6" s="70"/>
      <c r="E6" s="70"/>
    </row>
    <row r="7" spans="1:1025" s="72" customFormat="1" ht="13.5" thickBot="1" x14ac:dyDescent="0.25">
      <c r="B7" s="67" t="s">
        <v>324</v>
      </c>
      <c r="C7" s="68" t="str">
        <f>PVC!$C$6</f>
        <v>VM-172-TF</v>
      </c>
      <c r="K7" s="80"/>
      <c r="L7" s="80"/>
      <c r="N7"/>
    </row>
    <row r="8" spans="1:1025" s="71" customFormat="1" ht="13.5" thickBot="1" x14ac:dyDescent="0.25">
      <c r="B8" s="67" t="s">
        <v>9</v>
      </c>
      <c r="C8" s="68" t="str">
        <f>PVC!$C$7</f>
        <v xml:space="preserve">38.4.38.0168 </v>
      </c>
      <c r="D8" s="70"/>
      <c r="E8" s="70"/>
    </row>
    <row r="9" spans="1:1025" s="71" customFormat="1" ht="13.5" thickBot="1" x14ac:dyDescent="0.25">
      <c r="B9" s="67" t="s">
        <v>11</v>
      </c>
      <c r="C9" s="68" t="str">
        <f>PVC!$C$8</f>
        <v xml:space="preserve">ARU pretratadas en la ETAR de Igueste de San Andrés </v>
      </c>
      <c r="D9" s="74"/>
      <c r="E9" s="74"/>
      <c r="F9" s="74"/>
      <c r="G9" s="74"/>
      <c r="H9" s="74"/>
      <c r="I9" s="74"/>
      <c r="J9" s="74"/>
      <c r="K9" s="74"/>
      <c r="L9" s="74"/>
      <c r="M9" s="74"/>
      <c r="N9" s="74"/>
      <c r="O9" s="74"/>
      <c r="P9" s="74"/>
    </row>
    <row r="10" spans="1:1025" ht="15.75" x14ac:dyDescent="0.25">
      <c r="A10" s="9"/>
      <c r="B10" s="12" t="s">
        <v>10</v>
      </c>
      <c r="C10" s="8">
        <v>2023</v>
      </c>
      <c r="D10" s="9"/>
      <c r="E10" s="9"/>
      <c r="F10" s="9"/>
      <c r="G10" s="9"/>
      <c r="H10" s="9"/>
      <c r="I10" s="9"/>
      <c r="J10" s="9"/>
      <c r="K10" s="9"/>
      <c r="L10" s="9"/>
      <c r="M10" s="9"/>
      <c r="N10" s="9"/>
      <c r="O10" s="9"/>
      <c r="P10" s="9"/>
      <c r="Q10" s="76"/>
      <c r="R10" s="76"/>
      <c r="S10" s="76"/>
      <c r="T10" s="76"/>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row>
    <row r="11" spans="1:1025" x14ac:dyDescent="0.2">
      <c r="A11" s="9"/>
      <c r="B11" s="10"/>
      <c r="C11" s="11"/>
      <c r="D11" s="9"/>
      <c r="E11" s="9"/>
      <c r="F11" s="9"/>
      <c r="G11" s="9"/>
      <c r="H11" s="9"/>
      <c r="I11" s="9"/>
      <c r="J11" s="9"/>
      <c r="K11" s="9"/>
      <c r="L11" s="9"/>
      <c r="M11" s="9"/>
      <c r="N11" s="9"/>
      <c r="O11" s="9"/>
      <c r="P11" s="9"/>
      <c r="Q11" s="76"/>
      <c r="R11" s="76"/>
      <c r="S11" s="76"/>
      <c r="T11" s="76"/>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row>
    <row r="12" spans="1:1025" ht="21" x14ac:dyDescent="0.35">
      <c r="A12" s="9"/>
      <c r="B12" s="345" t="s">
        <v>366</v>
      </c>
      <c r="C12" s="345"/>
      <c r="D12" s="345"/>
      <c r="E12" s="9"/>
      <c r="F12" s="9"/>
      <c r="G12" s="9"/>
      <c r="H12" s="9"/>
      <c r="I12" s="9"/>
      <c r="J12" s="9"/>
      <c r="K12" s="9"/>
      <c r="L12" s="9"/>
      <c r="M12" s="9"/>
      <c r="N12" s="9"/>
      <c r="O12" s="9"/>
      <c r="P12" s="9"/>
      <c r="Q12" s="76"/>
      <c r="R12" s="76"/>
      <c r="S12" s="76"/>
      <c r="T12" s="76"/>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row>
    <row r="13" spans="1:1025" x14ac:dyDescent="0.2">
      <c r="A13" s="9"/>
      <c r="B13" s="10"/>
      <c r="C13" s="11"/>
      <c r="D13" s="9"/>
      <c r="E13" s="9"/>
      <c r="F13" s="9"/>
      <c r="G13" s="9"/>
      <c r="H13" s="9"/>
      <c r="I13" s="9"/>
      <c r="J13" s="9"/>
      <c r="K13" s="9"/>
      <c r="L13" s="9"/>
      <c r="M13" s="9"/>
      <c r="N13" s="9"/>
      <c r="O13" s="9"/>
      <c r="P13" s="9"/>
      <c r="Q13" s="76"/>
      <c r="R13" s="76"/>
      <c r="S13" s="76"/>
      <c r="T13" s="76"/>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row>
    <row r="14" spans="1:1025" x14ac:dyDescent="0.2">
      <c r="A14" s="9"/>
      <c r="B14" s="14"/>
      <c r="C14" s="15"/>
      <c r="D14" s="9"/>
      <c r="E14" s="9"/>
      <c r="F14" s="9"/>
      <c r="G14" s="9"/>
      <c r="H14" s="9"/>
      <c r="I14" s="9"/>
      <c r="J14" s="9"/>
      <c r="K14" s="9"/>
      <c r="L14" s="9"/>
      <c r="M14" s="16"/>
      <c r="N14" s="9"/>
      <c r="O14" s="9"/>
      <c r="P14" s="9"/>
      <c r="Q14" s="76"/>
      <c r="R14" s="76"/>
      <c r="S14" s="76"/>
      <c r="T14" s="76"/>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row>
    <row r="15" spans="1:1025" ht="22.35" customHeight="1" x14ac:dyDescent="0.2">
      <c r="A15" s="9"/>
      <c r="B15" s="346" t="s">
        <v>12</v>
      </c>
      <c r="C15" s="347"/>
      <c r="D15" s="179">
        <v>1</v>
      </c>
      <c r="E15" s="179">
        <v>2</v>
      </c>
      <c r="F15" s="179">
        <v>3</v>
      </c>
      <c r="G15" s="179">
        <v>4</v>
      </c>
      <c r="H15" s="9"/>
      <c r="I15" s="76"/>
      <c r="J15" s="76"/>
      <c r="K15" s="76"/>
      <c r="L15" s="76"/>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row>
    <row r="16" spans="1:1025" ht="14.65" customHeight="1" thickBot="1" x14ac:dyDescent="0.25">
      <c r="A16" s="9"/>
      <c r="B16" s="336" t="s">
        <v>17</v>
      </c>
      <c r="C16" s="337"/>
      <c r="D16" s="49">
        <v>45013</v>
      </c>
      <c r="E16" s="50">
        <v>45043</v>
      </c>
      <c r="F16" s="49">
        <v>45162</v>
      </c>
      <c r="G16" s="50">
        <v>45258</v>
      </c>
      <c r="H16" s="9"/>
      <c r="I16" s="76"/>
      <c r="J16" s="76"/>
      <c r="K16" s="76"/>
      <c r="L16" s="76"/>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row>
    <row r="17" spans="1:1009" ht="14.65" customHeight="1" x14ac:dyDescent="0.2">
      <c r="A17" s="9"/>
      <c r="B17" s="335" t="s">
        <v>367</v>
      </c>
      <c r="C17" s="335"/>
      <c r="D17" s="53"/>
      <c r="E17" s="53"/>
      <c r="F17" s="53"/>
      <c r="G17" s="53"/>
      <c r="H17" s="9"/>
      <c r="I17" s="77" t="s">
        <v>34</v>
      </c>
      <c r="J17" s="77" t="s">
        <v>35</v>
      </c>
      <c r="K17" s="77" t="s">
        <v>36</v>
      </c>
      <c r="L17" s="77" t="s">
        <v>37</v>
      </c>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row>
    <row r="18" spans="1:1009" s="9" customFormat="1" ht="14.25" x14ac:dyDescent="0.25">
      <c r="B18" s="54" t="s">
        <v>305</v>
      </c>
      <c r="C18" s="55" t="s">
        <v>251</v>
      </c>
      <c r="D18" s="56">
        <v>422</v>
      </c>
      <c r="E18" s="57">
        <v>328</v>
      </c>
      <c r="F18" s="56">
        <v>335</v>
      </c>
      <c r="G18" s="57">
        <v>641</v>
      </c>
      <c r="I18" s="78">
        <f>MIN(D18:G18)</f>
        <v>328</v>
      </c>
      <c r="J18" s="78">
        <f>AVERAGE(D18:G18)</f>
        <v>431.5</v>
      </c>
      <c r="K18" s="78">
        <f>MAX(D18:G18)</f>
        <v>641</v>
      </c>
      <c r="L18" s="78">
        <f>PERCENTILE(D18:G18,0.95)</f>
        <v>608.14999999999986</v>
      </c>
    </row>
    <row r="19" spans="1:1009" s="9" customFormat="1" x14ac:dyDescent="0.2">
      <c r="B19" s="54" t="s">
        <v>292</v>
      </c>
      <c r="C19" s="55" t="s">
        <v>251</v>
      </c>
      <c r="D19" s="56">
        <v>862</v>
      </c>
      <c r="E19" s="57">
        <v>775</v>
      </c>
      <c r="F19" s="56">
        <v>886</v>
      </c>
      <c r="G19" s="57">
        <v>1490</v>
      </c>
      <c r="I19" s="78">
        <f>MIN(D19:G19)</f>
        <v>775</v>
      </c>
      <c r="J19" s="78">
        <f>AVERAGE(D19:G19)</f>
        <v>1003.25</v>
      </c>
      <c r="K19" s="78">
        <f>MAX(D19:G19)</f>
        <v>1490</v>
      </c>
      <c r="L19" s="78">
        <f>PERCENTILE(D19:G19,0.95)</f>
        <v>1399.3999999999996</v>
      </c>
    </row>
    <row r="20" spans="1:1009" s="9" customFormat="1" x14ac:dyDescent="0.2">
      <c r="B20" s="58" t="s">
        <v>360</v>
      </c>
      <c r="C20" s="55" t="s">
        <v>251</v>
      </c>
      <c r="D20" s="56">
        <v>224</v>
      </c>
      <c r="E20" s="57">
        <v>384</v>
      </c>
      <c r="F20" s="56">
        <v>244</v>
      </c>
      <c r="G20" s="57">
        <v>684</v>
      </c>
      <c r="I20" s="78">
        <f t="shared" ref="I20:I22" si="0">MIN(D20:G20)</f>
        <v>224</v>
      </c>
      <c r="J20" s="78">
        <f t="shared" ref="J20:J22" si="1">AVERAGE(D20:G20)</f>
        <v>384</v>
      </c>
      <c r="K20" s="78">
        <f t="shared" ref="K20:K22" si="2">MAX(D20:G20)</f>
        <v>684</v>
      </c>
      <c r="L20" s="78">
        <f t="shared" ref="L20:L22" si="3">PERCENTILE(D20:G20,0.95)</f>
        <v>638.99999999999989</v>
      </c>
    </row>
    <row r="21" spans="1:1009" s="9" customFormat="1" x14ac:dyDescent="0.2">
      <c r="B21" s="58" t="s">
        <v>526</v>
      </c>
      <c r="C21" s="55" t="s">
        <v>251</v>
      </c>
      <c r="D21" s="56" t="s">
        <v>643</v>
      </c>
      <c r="E21" s="57" t="s">
        <v>643</v>
      </c>
      <c r="F21" s="56" t="s">
        <v>643</v>
      </c>
      <c r="G21" s="57"/>
      <c r="I21" s="78">
        <f t="shared" si="0"/>
        <v>0</v>
      </c>
      <c r="J21" s="78" t="e">
        <f t="shared" si="1"/>
        <v>#DIV/0!</v>
      </c>
      <c r="K21" s="78">
        <f t="shared" si="2"/>
        <v>0</v>
      </c>
      <c r="L21" s="78" t="e">
        <f t="shared" si="3"/>
        <v>#NUM!</v>
      </c>
    </row>
    <row r="22" spans="1:1009" s="9" customFormat="1" x14ac:dyDescent="0.2">
      <c r="B22" s="58" t="s">
        <v>361</v>
      </c>
      <c r="C22" s="55" t="s">
        <v>251</v>
      </c>
      <c r="D22" s="56">
        <v>14.8</v>
      </c>
      <c r="E22" s="57">
        <v>13.8</v>
      </c>
      <c r="F22" s="56">
        <v>11.9</v>
      </c>
      <c r="G22" s="57"/>
      <c r="I22" s="78">
        <f t="shared" si="0"/>
        <v>11.9</v>
      </c>
      <c r="J22" s="78">
        <f t="shared" si="1"/>
        <v>13.5</v>
      </c>
      <c r="K22" s="78">
        <f t="shared" si="2"/>
        <v>14.8</v>
      </c>
      <c r="L22" s="78">
        <f t="shared" si="3"/>
        <v>14.700000000000001</v>
      </c>
    </row>
    <row r="23" spans="1:1009" s="9" customFormat="1" x14ac:dyDescent="0.2">
      <c r="B23" s="58" t="s">
        <v>293</v>
      </c>
      <c r="C23" s="55" t="s">
        <v>299</v>
      </c>
      <c r="D23" s="60">
        <v>4650000</v>
      </c>
      <c r="E23" s="61">
        <v>6270000</v>
      </c>
      <c r="F23" s="60">
        <v>54800000</v>
      </c>
      <c r="G23" s="61">
        <v>9600000</v>
      </c>
      <c r="I23" s="79">
        <f>MIN(D23:G23)</f>
        <v>4650000</v>
      </c>
      <c r="J23" s="79">
        <f>AVERAGE(D23:G23)</f>
        <v>18830000</v>
      </c>
      <c r="K23" s="79">
        <f>MAX(D23:G23)</f>
        <v>54800000</v>
      </c>
      <c r="L23" s="79">
        <f>PERCENTILE(D23:G23,0.95)</f>
        <v>48019999.999999985</v>
      </c>
    </row>
    <row r="24" spans="1:1009" s="9" customFormat="1" x14ac:dyDescent="0.2">
      <c r="B24" s="62" t="s">
        <v>294</v>
      </c>
      <c r="C24" s="55" t="s">
        <v>299</v>
      </c>
      <c r="D24" s="60">
        <v>13500000</v>
      </c>
      <c r="E24" s="61">
        <v>61300000</v>
      </c>
      <c r="F24" s="60">
        <v>3930000</v>
      </c>
      <c r="G24" s="61">
        <v>43500000</v>
      </c>
      <c r="I24" s="79">
        <f>MIN(D24:G24)</f>
        <v>3930000</v>
      </c>
      <c r="J24" s="79">
        <f>AVERAGE(D24:G24)</f>
        <v>30557500</v>
      </c>
      <c r="K24" s="79">
        <f>MAX(D24:G24)</f>
        <v>61300000</v>
      </c>
      <c r="L24" s="79">
        <f>PERCENTILE(D24:G24,0.95)</f>
        <v>58629999.999999993</v>
      </c>
    </row>
    <row r="25" spans="1:1009" ht="14.65" customHeight="1" x14ac:dyDescent="0.2">
      <c r="A25" s="9"/>
      <c r="B25" s="335" t="s">
        <v>536</v>
      </c>
      <c r="C25" s="335"/>
      <c r="D25" s="59"/>
      <c r="E25" s="59"/>
      <c r="F25" s="59"/>
      <c r="G25" s="59"/>
      <c r="H25" s="9"/>
      <c r="I25" s="78"/>
      <c r="J25" s="78"/>
      <c r="K25" s="78"/>
      <c r="L25" s="78"/>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row>
    <row r="26" spans="1:1009" s="9" customFormat="1" ht="14.25" x14ac:dyDescent="0.25">
      <c r="B26" s="54" t="s">
        <v>305</v>
      </c>
      <c r="C26" s="55" t="s">
        <v>251</v>
      </c>
      <c r="D26" s="56">
        <v>515</v>
      </c>
      <c r="E26" s="57">
        <v>502</v>
      </c>
      <c r="F26" s="56">
        <v>388</v>
      </c>
      <c r="G26" s="57">
        <v>337</v>
      </c>
      <c r="I26" s="78">
        <f>MIN(D26:G26)</f>
        <v>337</v>
      </c>
      <c r="J26" s="78">
        <f>AVERAGE(D26:G26)</f>
        <v>435.5</v>
      </c>
      <c r="K26" s="78">
        <f>MAX(D26:G26)</f>
        <v>515</v>
      </c>
      <c r="L26" s="78">
        <f>PERCENTILE(D26:G26,0.95)</f>
        <v>513.04999999999995</v>
      </c>
    </row>
    <row r="27" spans="1:1009" s="9" customFormat="1" x14ac:dyDescent="0.2">
      <c r="B27" s="54" t="s">
        <v>292</v>
      </c>
      <c r="C27" s="55" t="s">
        <v>251</v>
      </c>
      <c r="D27" s="56">
        <v>1350</v>
      </c>
      <c r="E27" s="57">
        <v>1510</v>
      </c>
      <c r="F27" s="56">
        <v>1090</v>
      </c>
      <c r="G27" s="57">
        <v>775</v>
      </c>
      <c r="I27" s="78">
        <f t="shared" ref="I27:I30" si="4">MIN(D27:G27)</f>
        <v>775</v>
      </c>
      <c r="J27" s="78">
        <f t="shared" ref="J27:J30" si="5">AVERAGE(D27:G27)</f>
        <v>1181.25</v>
      </c>
      <c r="K27" s="78">
        <f t="shared" ref="K27:K30" si="6">MAX(D27:G27)</f>
        <v>1510</v>
      </c>
      <c r="L27" s="78">
        <f t="shared" ref="L27:L30" si="7">PERCENTILE(D27:G27,0.95)</f>
        <v>1486</v>
      </c>
    </row>
    <row r="28" spans="1:1009" s="9" customFormat="1" x14ac:dyDescent="0.2">
      <c r="B28" s="58" t="s">
        <v>360</v>
      </c>
      <c r="C28" s="55" t="s">
        <v>251</v>
      </c>
      <c r="D28" s="56">
        <v>268</v>
      </c>
      <c r="E28" s="57">
        <v>412</v>
      </c>
      <c r="F28" s="56">
        <v>320</v>
      </c>
      <c r="G28" s="57">
        <v>244</v>
      </c>
      <c r="I28" s="78">
        <f t="shared" si="4"/>
        <v>244</v>
      </c>
      <c r="J28" s="78">
        <f t="shared" si="5"/>
        <v>311</v>
      </c>
      <c r="K28" s="78">
        <f t="shared" si="6"/>
        <v>412</v>
      </c>
      <c r="L28" s="78">
        <f t="shared" si="7"/>
        <v>398.19999999999993</v>
      </c>
    </row>
    <row r="29" spans="1:1009" s="9" customFormat="1" x14ac:dyDescent="0.2">
      <c r="B29" s="58" t="s">
        <v>526</v>
      </c>
      <c r="C29" s="55" t="s">
        <v>251</v>
      </c>
      <c r="D29" s="56">
        <v>1.2</v>
      </c>
      <c r="E29" s="57">
        <v>1.3</v>
      </c>
      <c r="F29" s="56">
        <v>1.7</v>
      </c>
      <c r="G29" s="57"/>
      <c r="I29" s="78">
        <f t="shared" si="4"/>
        <v>1.2</v>
      </c>
      <c r="J29" s="78">
        <f t="shared" si="5"/>
        <v>1.4000000000000001</v>
      </c>
      <c r="K29" s="78">
        <f t="shared" si="6"/>
        <v>1.7</v>
      </c>
      <c r="L29" s="78">
        <f t="shared" si="7"/>
        <v>1.66</v>
      </c>
    </row>
    <row r="30" spans="1:1009" s="9" customFormat="1" x14ac:dyDescent="0.2">
      <c r="B30" s="58" t="s">
        <v>361</v>
      </c>
      <c r="C30" s="55" t="s">
        <v>251</v>
      </c>
      <c r="D30" s="56">
        <v>14.4</v>
      </c>
      <c r="E30" s="57">
        <v>13.3</v>
      </c>
      <c r="F30" s="56">
        <v>13.2</v>
      </c>
      <c r="G30" s="57"/>
      <c r="I30" s="78">
        <f t="shared" si="4"/>
        <v>13.2</v>
      </c>
      <c r="J30" s="78">
        <f t="shared" si="5"/>
        <v>13.633333333333335</v>
      </c>
      <c r="K30" s="78">
        <f t="shared" si="6"/>
        <v>14.4</v>
      </c>
      <c r="L30" s="78">
        <f t="shared" si="7"/>
        <v>14.290000000000001</v>
      </c>
    </row>
    <row r="31" spans="1:1009" s="9" customFormat="1" x14ac:dyDescent="0.2">
      <c r="B31" s="58" t="s">
        <v>293</v>
      </c>
      <c r="C31" s="55" t="s">
        <v>299</v>
      </c>
      <c r="D31" s="60" t="s">
        <v>667</v>
      </c>
      <c r="E31" s="61" t="s">
        <v>645</v>
      </c>
      <c r="F31" s="60">
        <v>1080000</v>
      </c>
      <c r="G31" s="61">
        <v>1350000</v>
      </c>
      <c r="I31" s="79">
        <f>MIN(D31:G31)</f>
        <v>1080000</v>
      </c>
      <c r="J31" s="79">
        <f>AVERAGE(D31:G31)</f>
        <v>1215000</v>
      </c>
      <c r="K31" s="79">
        <f>MAX(D31:G31)</f>
        <v>1350000</v>
      </c>
      <c r="L31" s="79">
        <f>PERCENTILE(D31:G31,0.95)</f>
        <v>1336500</v>
      </c>
    </row>
    <row r="32" spans="1:1009" s="9" customFormat="1" x14ac:dyDescent="0.2">
      <c r="B32" s="62" t="s">
        <v>294</v>
      </c>
      <c r="C32" s="55" t="s">
        <v>299</v>
      </c>
      <c r="D32" s="60" t="s">
        <v>667</v>
      </c>
      <c r="E32" s="61" t="s">
        <v>645</v>
      </c>
      <c r="F32" s="60">
        <v>19200000</v>
      </c>
      <c r="G32" s="61">
        <v>11400000</v>
      </c>
      <c r="I32" s="79">
        <f>MIN(D32:G32)</f>
        <v>11400000</v>
      </c>
      <c r="J32" s="79">
        <f>AVERAGE(D32:G32)</f>
        <v>15300000</v>
      </c>
      <c r="K32" s="79">
        <f>MAX(D32:G32)</f>
        <v>19200000</v>
      </c>
      <c r="L32" s="79">
        <f>PERCENTILE(D32:G32,0.95)</f>
        <v>18810000</v>
      </c>
    </row>
    <row r="33" spans="1:1009" ht="14.65" customHeight="1" x14ac:dyDescent="0.2">
      <c r="A33" s="9"/>
      <c r="B33" s="335" t="s">
        <v>537</v>
      </c>
      <c r="C33" s="335"/>
      <c r="D33" s="59"/>
      <c r="E33" s="59"/>
      <c r="F33" s="59"/>
      <c r="G33" s="59"/>
      <c r="H33" s="9"/>
      <c r="I33" s="78"/>
      <c r="J33" s="78"/>
      <c r="K33" s="78"/>
      <c r="L33" s="78"/>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row>
    <row r="34" spans="1:1009" s="9" customFormat="1" ht="14.25" x14ac:dyDescent="0.25">
      <c r="B34" s="54" t="s">
        <v>305</v>
      </c>
      <c r="C34" s="55" t="s">
        <v>368</v>
      </c>
      <c r="D34" s="64">
        <f t="shared" ref="D34:G40" si="8">((D18-D26)/D18)*100</f>
        <v>-22.037914691943129</v>
      </c>
      <c r="E34" s="64">
        <f t="shared" si="8"/>
        <v>-53.048780487804883</v>
      </c>
      <c r="F34" s="64">
        <f t="shared" si="8"/>
        <v>-15.82089552238806</v>
      </c>
      <c r="G34" s="64">
        <f t="shared" si="8"/>
        <v>47.425897035881434</v>
      </c>
      <c r="I34" s="78">
        <f>MIN(D34:G34)</f>
        <v>-53.048780487804883</v>
      </c>
      <c r="J34" s="78">
        <f>AVERAGE(D34:G34)</f>
        <v>-10.870423416563657</v>
      </c>
      <c r="K34" s="78">
        <f>MAX(D34:G34)</f>
        <v>47.425897035881434</v>
      </c>
      <c r="L34" s="78">
        <f>PERCENTILE(D34:G34,0.95)</f>
        <v>37.938878152140987</v>
      </c>
    </row>
    <row r="35" spans="1:1009" s="9" customFormat="1" x14ac:dyDescent="0.2">
      <c r="B35" s="54" t="s">
        <v>292</v>
      </c>
      <c r="C35" s="55" t="s">
        <v>368</v>
      </c>
      <c r="D35" s="64">
        <f t="shared" si="8"/>
        <v>-56.612529002320187</v>
      </c>
      <c r="E35" s="64">
        <f t="shared" si="8"/>
        <v>-94.838709677419359</v>
      </c>
      <c r="F35" s="64">
        <f t="shared" si="8"/>
        <v>-23.024830699774267</v>
      </c>
      <c r="G35" s="64">
        <f t="shared" si="8"/>
        <v>47.986577181208048</v>
      </c>
      <c r="I35" s="78">
        <f>MIN(D35:G35)</f>
        <v>-94.838709677419359</v>
      </c>
      <c r="J35" s="78">
        <f>AVERAGE(D35:G35)</f>
        <v>-31.622373049576446</v>
      </c>
      <c r="K35" s="78">
        <f>MAX(D35:G35)</f>
        <v>47.986577181208048</v>
      </c>
      <c r="L35" s="78">
        <f>PERCENTILE(D35:G35,0.95)</f>
        <v>37.334865999060682</v>
      </c>
    </row>
    <row r="36" spans="1:1009" s="9" customFormat="1" x14ac:dyDescent="0.2">
      <c r="B36" s="58" t="s">
        <v>360</v>
      </c>
      <c r="C36" s="55" t="s">
        <v>368</v>
      </c>
      <c r="D36" s="64">
        <f t="shared" si="8"/>
        <v>-19.642857142857142</v>
      </c>
      <c r="E36" s="64">
        <f t="shared" si="8"/>
        <v>-7.291666666666667</v>
      </c>
      <c r="F36" s="64">
        <f t="shared" si="8"/>
        <v>-31.147540983606557</v>
      </c>
      <c r="G36" s="64">
        <f t="shared" si="8"/>
        <v>64.327485380116954</v>
      </c>
      <c r="I36" s="78">
        <f>MIN(D36:G36)</f>
        <v>-31.147540983606557</v>
      </c>
      <c r="J36" s="78">
        <f>AVERAGE(D36:G36)</f>
        <v>1.5613551467466458</v>
      </c>
      <c r="K36" s="78">
        <f>MAX(D36:G36)</f>
        <v>64.327485380116954</v>
      </c>
      <c r="L36" s="78">
        <f>PERCENTILE(D36:G36,0.95)</f>
        <v>53.584612573099392</v>
      </c>
    </row>
    <row r="37" spans="1:1009" s="9" customFormat="1" x14ac:dyDescent="0.2">
      <c r="B37" s="58" t="s">
        <v>526</v>
      </c>
      <c r="C37" s="55" t="s">
        <v>368</v>
      </c>
      <c r="D37" s="64" t="e">
        <f t="shared" si="8"/>
        <v>#VALUE!</v>
      </c>
      <c r="E37" s="64" t="e">
        <f t="shared" si="8"/>
        <v>#VALUE!</v>
      </c>
      <c r="F37" s="64" t="e">
        <f t="shared" si="8"/>
        <v>#VALUE!</v>
      </c>
      <c r="G37" s="64" t="e">
        <f t="shared" si="8"/>
        <v>#DIV/0!</v>
      </c>
      <c r="I37" s="78" t="e">
        <f t="shared" ref="I37:I38" si="9">MIN(D37:G37)</f>
        <v>#VALUE!</v>
      </c>
      <c r="J37" s="78" t="e">
        <f t="shared" ref="J37:J38" si="10">AVERAGE(D37:G37)</f>
        <v>#VALUE!</v>
      </c>
      <c r="K37" s="78" t="e">
        <f t="shared" ref="K37:K38" si="11">MAX(D37:G37)</f>
        <v>#VALUE!</v>
      </c>
      <c r="L37" s="78" t="e">
        <f t="shared" ref="L37:L38" si="12">PERCENTILE(D37:G37,0.95)</f>
        <v>#VALUE!</v>
      </c>
    </row>
    <row r="38" spans="1:1009" s="9" customFormat="1" x14ac:dyDescent="0.2">
      <c r="B38" s="58" t="s">
        <v>361</v>
      </c>
      <c r="C38" s="55" t="s">
        <v>368</v>
      </c>
      <c r="D38" s="64">
        <f t="shared" si="8"/>
        <v>2.7027027027027049</v>
      </c>
      <c r="E38" s="64">
        <f t="shared" si="8"/>
        <v>3.6231884057971016</v>
      </c>
      <c r="F38" s="64">
        <f t="shared" si="8"/>
        <v>-10.924369747899149</v>
      </c>
      <c r="G38" s="64" t="e">
        <f t="shared" si="8"/>
        <v>#DIV/0!</v>
      </c>
      <c r="I38" s="78" t="e">
        <f t="shared" si="9"/>
        <v>#DIV/0!</v>
      </c>
      <c r="J38" s="78" t="e">
        <f t="shared" si="10"/>
        <v>#DIV/0!</v>
      </c>
      <c r="K38" s="78" t="e">
        <f t="shared" si="11"/>
        <v>#DIV/0!</v>
      </c>
      <c r="L38" s="78" t="e">
        <f t="shared" si="12"/>
        <v>#DIV/0!</v>
      </c>
    </row>
    <row r="39" spans="1:1009" s="9" customFormat="1" x14ac:dyDescent="0.2">
      <c r="B39" s="58" t="s">
        <v>293</v>
      </c>
      <c r="C39" s="55" t="s">
        <v>368</v>
      </c>
      <c r="D39" s="64" t="e">
        <f t="shared" si="8"/>
        <v>#VALUE!</v>
      </c>
      <c r="E39" s="64" t="e">
        <f t="shared" si="8"/>
        <v>#VALUE!</v>
      </c>
      <c r="F39" s="64">
        <f t="shared" si="8"/>
        <v>98.029197080291979</v>
      </c>
      <c r="G39" s="64">
        <f t="shared" si="8"/>
        <v>85.9375</v>
      </c>
      <c r="I39" s="78" t="e">
        <f>MIN(D39:G39)</f>
        <v>#VALUE!</v>
      </c>
      <c r="J39" s="78" t="e">
        <f>AVERAGE(D39:G39)</f>
        <v>#VALUE!</v>
      </c>
      <c r="K39" s="78" t="e">
        <f>MAX(D39:G39)</f>
        <v>#VALUE!</v>
      </c>
      <c r="L39" s="78" t="e">
        <f>PERCENTILE(D39:G39,0.95)</f>
        <v>#VALUE!</v>
      </c>
    </row>
    <row r="40" spans="1:1009" s="9" customFormat="1" x14ac:dyDescent="0.2">
      <c r="B40" s="62" t="s">
        <v>294</v>
      </c>
      <c r="C40" s="55" t="s">
        <v>368</v>
      </c>
      <c r="D40" s="64" t="e">
        <f t="shared" si="8"/>
        <v>#VALUE!</v>
      </c>
      <c r="E40" s="64" t="e">
        <f t="shared" si="8"/>
        <v>#VALUE!</v>
      </c>
      <c r="F40" s="64">
        <f t="shared" si="8"/>
        <v>-388.5496183206107</v>
      </c>
      <c r="G40" s="64">
        <f t="shared" si="8"/>
        <v>73.793103448275872</v>
      </c>
      <c r="I40" s="78" t="e">
        <f>MIN(D40:G40)</f>
        <v>#VALUE!</v>
      </c>
      <c r="J40" s="78" t="e">
        <f>AVERAGE(D40:G40)</f>
        <v>#VALUE!</v>
      </c>
      <c r="K40" s="78" t="e">
        <f>MAX(D40:G40)</f>
        <v>#VALUE!</v>
      </c>
      <c r="L40" s="78" t="e">
        <f>PERCENTILE(D40:G40,0.95)</f>
        <v>#VALUE!</v>
      </c>
    </row>
  </sheetData>
  <sheetProtection algorithmName="SHA-512" hashValue="xI+brEoMLuKjbykJZg2KJMvUC07Dj1xBDop23F6J3RPmL7G6Cf5SBHEQi9PeXnVJYXEtACormQndEML3G5Haaw==" saltValue="mzPdEgc0LMLKRKAJwGCkgA==" spinCount="100000" sheet="1" objects="1" scenarios="1"/>
  <mergeCells count="6">
    <mergeCell ref="B12:D12"/>
    <mergeCell ref="B15:C15"/>
    <mergeCell ref="B16:C16"/>
    <mergeCell ref="B33:C33"/>
    <mergeCell ref="B17:C17"/>
    <mergeCell ref="B25:C25"/>
  </mergeCells>
  <pageMargins left="0.7" right="0.7" top="0.75" bottom="0.75" header="0.3" footer="0.3"/>
  <pageSetup paperSize="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AMV116"/>
  <sheetViews>
    <sheetView zoomScale="90" zoomScaleNormal="90" zoomScaleSheetLayoutView="40" workbookViewId="0">
      <selection activeCell="C11" sqref="C11"/>
    </sheetView>
  </sheetViews>
  <sheetFormatPr baseColWidth="10" defaultColWidth="9.140625" defaultRowHeight="12.75" x14ac:dyDescent="0.2"/>
  <cols>
    <col min="1" max="1" width="10.7109375" style="84" customWidth="1"/>
    <col min="2" max="2" width="28.85546875" style="233" customWidth="1"/>
    <col min="3" max="3" width="11.42578125" style="232" customWidth="1"/>
    <col min="4" max="4" width="14.28515625" style="208" bestFit="1" customWidth="1"/>
    <col min="5" max="7" width="15.140625" style="208" customWidth="1"/>
    <col min="8" max="10" width="14.85546875" style="208" customWidth="1"/>
    <col min="11" max="11" width="15" style="208" customWidth="1"/>
    <col min="12" max="12" width="5.85546875" style="84" customWidth="1"/>
    <col min="13" max="13" width="14.85546875" style="84" customWidth="1"/>
    <col min="14" max="16" width="15" style="84" customWidth="1"/>
    <col min="17" max="17" width="11.85546875" style="84" bestFit="1" customWidth="1"/>
    <col min="18" max="19" width="11.85546875" style="84" customWidth="1"/>
    <col min="20" max="20" width="15.140625" style="84" customWidth="1"/>
    <col min="21" max="21" width="5" style="84" customWidth="1"/>
    <col min="22" max="22" width="14.28515625" style="84" bestFit="1" customWidth="1"/>
    <col min="23" max="23" width="11.5703125" style="84" bestFit="1" customWidth="1"/>
    <col min="24" max="25" width="11.5703125" style="84" customWidth="1"/>
    <col min="26" max="26" width="11.85546875" style="84" bestFit="1" customWidth="1"/>
    <col min="27" max="28" width="11.85546875" style="84" customWidth="1"/>
    <col min="29" max="29" width="12.7109375" style="84" bestFit="1" customWidth="1"/>
    <col min="30" max="30" width="5.140625" style="84" customWidth="1"/>
    <col min="31" max="31" width="14.28515625" style="84" bestFit="1" customWidth="1"/>
    <col min="32" max="32" width="11.5703125" style="84" bestFit="1" customWidth="1"/>
    <col min="33" max="34" width="11.5703125" style="84" customWidth="1"/>
    <col min="35" max="35" width="11.85546875" style="84" bestFit="1" customWidth="1"/>
    <col min="36" max="37" width="11.85546875" style="84" customWidth="1"/>
    <col min="38" max="38" width="12.7109375" style="84" bestFit="1" customWidth="1"/>
    <col min="39" max="1036" width="11.42578125" style="84" customWidth="1"/>
  </cols>
  <sheetData>
    <row r="2" spans="2:38" s="66" customFormat="1" ht="23.25" customHeight="1" x14ac:dyDescent="0.35">
      <c r="B2" s="163"/>
      <c r="C2" s="65"/>
      <c r="D2" s="65"/>
      <c r="E2" s="65"/>
      <c r="F2" s="65"/>
      <c r="G2" s="65"/>
      <c r="H2" s="65"/>
      <c r="I2" s="65"/>
      <c r="J2" s="65"/>
      <c r="K2" s="65"/>
      <c r="L2" s="65"/>
    </row>
    <row r="5" spans="2:38" s="9" customFormat="1" ht="13.5" thickBot="1" x14ac:dyDescent="0.25">
      <c r="B5" s="10"/>
      <c r="C5" s="11"/>
    </row>
    <row r="6" spans="2:38" s="71" customFormat="1" ht="13.5" thickBot="1" x14ac:dyDescent="0.25">
      <c r="B6" s="67" t="s">
        <v>7</v>
      </c>
      <c r="C6" s="68" t="str">
        <f>PVC!$C$4</f>
        <v xml:space="preserve">Conducción de desagüe de Igueste de San Andrés </v>
      </c>
      <c r="D6" s="70"/>
      <c r="E6" s="70"/>
    </row>
    <row r="7" spans="2:38" s="71" customFormat="1" ht="13.5" thickBot="1" x14ac:dyDescent="0.25">
      <c r="B7" s="67" t="s">
        <v>8</v>
      </c>
      <c r="C7" s="68" t="str">
        <f>PVC!$C$5</f>
        <v xml:space="preserve">Ayuntamiento de Santa Cruz de Tenerife </v>
      </c>
      <c r="D7" s="70"/>
      <c r="E7" s="70"/>
      <c r="M7" s="147"/>
      <c r="N7"/>
      <c r="O7" s="80"/>
      <c r="P7" s="72"/>
      <c r="Q7" s="72"/>
      <c r="R7" s="72"/>
      <c r="S7" s="72"/>
    </row>
    <row r="8" spans="2:38" s="72" customFormat="1" ht="13.5" thickBot="1" x14ac:dyDescent="0.25">
      <c r="B8" s="67" t="s">
        <v>324</v>
      </c>
      <c r="C8" s="68" t="str">
        <f>PVC!$C$6</f>
        <v>VM-172-TF</v>
      </c>
    </row>
    <row r="9" spans="2:38" s="71" customFormat="1" ht="13.5" thickBot="1" x14ac:dyDescent="0.25">
      <c r="B9" s="67" t="s">
        <v>9</v>
      </c>
      <c r="C9" s="68" t="str">
        <f>PVC!$C$7</f>
        <v xml:space="preserve">38.4.38.0168 </v>
      </c>
      <c r="D9" s="70"/>
      <c r="E9" s="70"/>
    </row>
    <row r="10" spans="2:38" s="71" customFormat="1" ht="13.5" thickBot="1" x14ac:dyDescent="0.25">
      <c r="B10" s="67" t="s">
        <v>11</v>
      </c>
      <c r="C10" s="68" t="str">
        <f>PVC!$C$8</f>
        <v xml:space="preserve">ARU pretratadas en la ETAR de Igueste de San Andrés </v>
      </c>
      <c r="D10" s="74"/>
      <c r="E10" s="74"/>
      <c r="F10" s="74"/>
      <c r="G10" s="74"/>
      <c r="H10" s="74"/>
      <c r="I10" s="74"/>
      <c r="J10" s="74"/>
      <c r="K10" s="74"/>
      <c r="L10" s="74"/>
      <c r="M10" s="74"/>
      <c r="N10" s="74"/>
      <c r="O10" s="74"/>
      <c r="P10" s="74"/>
      <c r="Q10" s="74"/>
      <c r="R10" s="74"/>
      <c r="S10" s="74"/>
      <c r="T10" s="74"/>
    </row>
    <row r="11" spans="2:38" s="9" customFormat="1" ht="15.75" x14ac:dyDescent="0.25">
      <c r="B11" s="12" t="s">
        <v>10</v>
      </c>
      <c r="C11" s="8">
        <v>2023</v>
      </c>
      <c r="M11" s="31"/>
    </row>
    <row r="12" spans="2:38" s="9" customFormat="1" x14ac:dyDescent="0.2">
      <c r="B12" s="10"/>
      <c r="C12" s="11"/>
    </row>
    <row r="13" spans="2:38" s="9" customFormat="1" ht="42" customHeight="1" x14ac:dyDescent="0.2">
      <c r="B13" s="384" t="s">
        <v>538</v>
      </c>
      <c r="C13" s="384"/>
    </row>
    <row r="14" spans="2:38" x14ac:dyDescent="0.2">
      <c r="B14" s="206"/>
      <c r="C14" s="207"/>
    </row>
    <row r="15" spans="2:38" x14ac:dyDescent="0.2">
      <c r="B15" s="206"/>
      <c r="C15" s="207"/>
    </row>
    <row r="16" spans="2:38" x14ac:dyDescent="0.2">
      <c r="B16" s="361" t="s">
        <v>12</v>
      </c>
      <c r="C16" s="361"/>
      <c r="D16" s="385" t="s">
        <v>266</v>
      </c>
      <c r="E16" s="385"/>
      <c r="F16" s="385"/>
      <c r="G16" s="385"/>
      <c r="H16" s="385"/>
      <c r="I16" s="385"/>
      <c r="J16" s="385"/>
      <c r="K16" s="385"/>
      <c r="L16" s="209"/>
      <c r="M16" s="364" t="s">
        <v>267</v>
      </c>
      <c r="N16" s="365"/>
      <c r="O16" s="365"/>
      <c r="P16" s="365"/>
      <c r="Q16" s="365"/>
      <c r="R16" s="365"/>
      <c r="S16" s="365"/>
      <c r="T16" s="365"/>
      <c r="U16" s="210"/>
      <c r="V16" s="386" t="s">
        <v>268</v>
      </c>
      <c r="W16" s="387"/>
      <c r="X16" s="387"/>
      <c r="Y16" s="387"/>
      <c r="Z16" s="387"/>
      <c r="AA16" s="387"/>
      <c r="AB16" s="387"/>
      <c r="AC16" s="387"/>
      <c r="AD16" s="210"/>
      <c r="AE16" s="382" t="s">
        <v>269</v>
      </c>
      <c r="AF16" s="383"/>
      <c r="AG16" s="383"/>
      <c r="AH16" s="383"/>
      <c r="AI16" s="383"/>
      <c r="AJ16" s="383"/>
      <c r="AK16" s="383"/>
      <c r="AL16" s="383"/>
    </row>
    <row r="17" spans="2:38" ht="14.65" customHeight="1" thickBot="1" x14ac:dyDescent="0.25">
      <c r="B17" s="333" t="s">
        <v>23</v>
      </c>
      <c r="C17" s="333"/>
      <c r="D17" s="85" t="s">
        <v>435</v>
      </c>
      <c r="E17" s="86" t="s">
        <v>436</v>
      </c>
      <c r="F17" s="211" t="s">
        <v>438</v>
      </c>
      <c r="G17" s="87" t="s">
        <v>539</v>
      </c>
      <c r="H17" s="212" t="s">
        <v>441</v>
      </c>
      <c r="I17" s="213" t="s">
        <v>442</v>
      </c>
      <c r="J17" s="213" t="s">
        <v>449</v>
      </c>
      <c r="K17" s="214" t="s">
        <v>443</v>
      </c>
      <c r="L17" s="88"/>
      <c r="M17" s="85" t="str">
        <f>$D$17</f>
        <v>MR-1</v>
      </c>
      <c r="N17" s="86" t="str">
        <f>$E$17</f>
        <v>MR-2</v>
      </c>
      <c r="O17" s="211" t="str">
        <f>$F$17</f>
        <v>MR-3</v>
      </c>
      <c r="P17" s="87" t="str">
        <f>$G$17</f>
        <v>M4R-4</v>
      </c>
      <c r="Q17" s="212" t="str">
        <f>$H$17</f>
        <v>MR-5</v>
      </c>
      <c r="R17" s="213" t="str">
        <f>$I$17</f>
        <v>MR-6</v>
      </c>
      <c r="S17" s="213" t="s">
        <v>449</v>
      </c>
      <c r="T17" s="214" t="str">
        <f>$K$17</f>
        <v>MR-B</v>
      </c>
      <c r="U17" s="88"/>
      <c r="V17" s="85" t="str">
        <f>$D$17</f>
        <v>MR-1</v>
      </c>
      <c r="W17" s="86" t="str">
        <f>$E$17</f>
        <v>MR-2</v>
      </c>
      <c r="X17" s="211" t="str">
        <f>$F$17</f>
        <v>MR-3</v>
      </c>
      <c r="Y17" s="87" t="str">
        <f>$G$17</f>
        <v>M4R-4</v>
      </c>
      <c r="Z17" s="212" t="str">
        <f>$H$17</f>
        <v>MR-5</v>
      </c>
      <c r="AA17" s="213" t="str">
        <f>$I$17</f>
        <v>MR-6</v>
      </c>
      <c r="AB17" s="213" t="s">
        <v>449</v>
      </c>
      <c r="AC17" s="214" t="str">
        <f>$K$17</f>
        <v>MR-B</v>
      </c>
      <c r="AD17" s="88"/>
      <c r="AE17" s="85" t="str">
        <f>$D$17</f>
        <v>MR-1</v>
      </c>
      <c r="AF17" s="86" t="str">
        <f>$E$17</f>
        <v>MR-2</v>
      </c>
      <c r="AG17" s="211" t="str">
        <f>$F$17</f>
        <v>MR-3</v>
      </c>
      <c r="AH17" s="87" t="str">
        <f>$G$17</f>
        <v>M4R-4</v>
      </c>
      <c r="AI17" s="212" t="str">
        <f>$H$17</f>
        <v>MR-5</v>
      </c>
      <c r="AJ17" s="213" t="str">
        <f>$I$17</f>
        <v>MR-6</v>
      </c>
      <c r="AK17" s="213" t="s">
        <v>449</v>
      </c>
      <c r="AL17" s="214" t="str">
        <f>$K$17</f>
        <v>MR-B</v>
      </c>
    </row>
    <row r="18" spans="2:38" s="215" customFormat="1" ht="143.25" customHeight="1" thickBot="1" x14ac:dyDescent="0.25">
      <c r="B18" s="381" t="s">
        <v>24</v>
      </c>
      <c r="C18" s="381"/>
      <c r="D18" s="216" t="s">
        <v>540</v>
      </c>
      <c r="E18" s="217" t="s">
        <v>541</v>
      </c>
      <c r="F18" s="217" t="s">
        <v>542</v>
      </c>
      <c r="G18" s="217" t="s">
        <v>604</v>
      </c>
      <c r="H18" s="217" t="s">
        <v>605</v>
      </c>
      <c r="I18" s="217" t="s">
        <v>606</v>
      </c>
      <c r="J18" s="217" t="s">
        <v>603</v>
      </c>
      <c r="K18" s="89" t="s">
        <v>543</v>
      </c>
      <c r="L18" s="218"/>
      <c r="M18" s="89" t="str">
        <f>$D$18</f>
        <v>En el difusor en punta de la conducción de desagüe 
X: 387.407
Y: 3.155.581</v>
      </c>
      <c r="N18" s="89" t="str">
        <f>$E$18</f>
        <v>Próximo a la costa, en la zona de arranque de la conducción de desagüe. 
X: 387.305
Y: 3.155.695</v>
      </c>
      <c r="O18" s="89" t="str">
        <f>$F$18</f>
        <v>Próximo a la costa a la altura de la Playa de El Llano.
X: 387.862
Y: 3.155.646</v>
      </c>
      <c r="P18" s="89" t="str">
        <f>$G$18</f>
        <v>En dirección suroeste con respecto al extremo final de la conducción, coincidiendo con el borde inferior de la pradera de Cymodocea nodosa.
X: 387.829
Y: 3.155.286</v>
      </c>
      <c r="Q18" s="89" t="str">
        <f>$H$18</f>
        <v>En dirección sureste con respecto al extremo final de la conducción, coincidiendo con el borde inferior de la pradera de Cymodocea nodosa.
X: 387.449
Y: 3.155.448</v>
      </c>
      <c r="R18" s="89" t="str">
        <f>$I$18</f>
        <v>En la pradera de Cymodocea nodosa que coincide con el límite sureste de la ZEC ES7020128 “Sebadales de Antequera”.
X: 387.105
Y: 3.155.457</v>
      </c>
      <c r="S18" s="217" t="s">
        <v>603</v>
      </c>
      <c r="T18" s="89" t="str">
        <f>$K$18</f>
        <v>Punto de control a 1 km de distancia en dirección aproximada ESE del punto de vertido.
X: 387.453
Y: 3.155.281</v>
      </c>
      <c r="U18" s="218"/>
      <c r="V18" s="89" t="str">
        <f>$D$18</f>
        <v>En el difusor en punta de la conducción de desagüe 
X: 387.407
Y: 3.155.581</v>
      </c>
      <c r="W18" s="89" t="str">
        <f>$E$18</f>
        <v>Próximo a la costa, en la zona de arranque de la conducción de desagüe. 
X: 387.305
Y: 3.155.695</v>
      </c>
      <c r="X18" s="89" t="str">
        <f>$F$18</f>
        <v>Próximo a la costa a la altura de la Playa de El Llano.
X: 387.862
Y: 3.155.646</v>
      </c>
      <c r="Y18" s="89" t="str">
        <f>$G$18</f>
        <v>En dirección suroeste con respecto al extremo final de la conducción, coincidiendo con el borde inferior de la pradera de Cymodocea nodosa.
X: 387.829
Y: 3.155.286</v>
      </c>
      <c r="Z18" s="89" t="str">
        <f>$H$18</f>
        <v>En dirección sureste con respecto al extremo final de la conducción, coincidiendo con el borde inferior de la pradera de Cymodocea nodosa.
X: 387.449
Y: 3.155.448</v>
      </c>
      <c r="AA18" s="89" t="str">
        <f>$I$18</f>
        <v>En la pradera de Cymodocea nodosa que coincide con el límite sureste de la ZEC ES7020128 “Sebadales de Antequera”.
X: 387.105
Y: 3.155.457</v>
      </c>
      <c r="AB18" s="217" t="s">
        <v>603</v>
      </c>
      <c r="AC18" s="89" t="str">
        <f>$K$18</f>
        <v>Punto de control a 1 km de distancia en dirección aproximada ESE del punto de vertido.
X: 387.453
Y: 3.155.281</v>
      </c>
      <c r="AD18" s="218"/>
      <c r="AE18" s="89" t="str">
        <f>$D$18</f>
        <v>En el difusor en punta de la conducción de desagüe 
X: 387.407
Y: 3.155.581</v>
      </c>
      <c r="AF18" s="89" t="str">
        <f>$E$18</f>
        <v>Próximo a la costa, en la zona de arranque de la conducción de desagüe. 
X: 387.305
Y: 3.155.695</v>
      </c>
      <c r="AG18" s="89" t="str">
        <f>$F$18</f>
        <v>Próximo a la costa a la altura de la Playa de El Llano.
X: 387.862
Y: 3.155.646</v>
      </c>
      <c r="AH18" s="89" t="str">
        <f>$G$18</f>
        <v>En dirección suroeste con respecto al extremo final de la conducción, coincidiendo con el borde inferior de la pradera de Cymodocea nodosa.
X: 387.829
Y: 3.155.286</v>
      </c>
      <c r="AI18" s="89" t="str">
        <f>$H$18</f>
        <v>En dirección sureste con respecto al extremo final de la conducción, coincidiendo con el borde inferior de la pradera de Cymodocea nodosa.
X: 387.449
Y: 3.155.448</v>
      </c>
      <c r="AJ18" s="89" t="str">
        <f>$I$18</f>
        <v>En la pradera de Cymodocea nodosa que coincide con el límite sureste de la ZEC ES7020128 “Sebadales de Antequera”.
X: 387.105
Y: 3.155.457</v>
      </c>
      <c r="AK18" s="217" t="s">
        <v>603</v>
      </c>
      <c r="AL18" s="89" t="str">
        <f>$K$18</f>
        <v>Punto de control a 1 km de distancia en dirección aproximada ESE del punto de vertido.
X: 387.453
Y: 3.155.281</v>
      </c>
    </row>
    <row r="19" spans="2:38" ht="14.65" customHeight="1" x14ac:dyDescent="0.2">
      <c r="B19" s="333" t="s">
        <v>13</v>
      </c>
      <c r="C19" s="180" t="s">
        <v>14</v>
      </c>
      <c r="D19" s="45">
        <v>387407</v>
      </c>
      <c r="E19" s="45">
        <v>387305</v>
      </c>
      <c r="F19" s="45">
        <v>386862</v>
      </c>
      <c r="G19" s="45">
        <v>386829</v>
      </c>
      <c r="H19" s="45">
        <v>387449</v>
      </c>
      <c r="I19" s="45">
        <v>387105</v>
      </c>
      <c r="J19" s="45">
        <v>387373</v>
      </c>
      <c r="K19" s="45">
        <v>386453</v>
      </c>
      <c r="L19" s="219"/>
      <c r="M19" s="83">
        <v>387407</v>
      </c>
      <c r="N19" s="83">
        <v>387305</v>
      </c>
      <c r="O19" s="83">
        <v>386862</v>
      </c>
      <c r="P19" s="83">
        <v>386829</v>
      </c>
      <c r="Q19" s="83">
        <v>387449</v>
      </c>
      <c r="R19" s="83">
        <v>387105</v>
      </c>
      <c r="S19" s="83">
        <v>387373</v>
      </c>
      <c r="T19" s="83">
        <v>386453</v>
      </c>
      <c r="U19" s="219"/>
      <c r="V19" s="45">
        <v>387407</v>
      </c>
      <c r="W19" s="45">
        <v>387305</v>
      </c>
      <c r="X19" s="45">
        <v>386862</v>
      </c>
      <c r="Y19" s="45">
        <v>386829</v>
      </c>
      <c r="Z19" s="45">
        <v>387449</v>
      </c>
      <c r="AA19" s="45">
        <v>387105</v>
      </c>
      <c r="AB19" s="45">
        <v>387373</v>
      </c>
      <c r="AC19" s="45">
        <v>386453</v>
      </c>
      <c r="AD19" s="219"/>
      <c r="AE19" s="83">
        <v>387407</v>
      </c>
      <c r="AF19" s="83">
        <v>387305</v>
      </c>
      <c r="AG19" s="83">
        <v>386862</v>
      </c>
      <c r="AH19" s="83">
        <v>386829</v>
      </c>
      <c r="AI19" s="83">
        <v>387449</v>
      </c>
      <c r="AJ19" s="83">
        <v>387105</v>
      </c>
      <c r="AK19" s="83">
        <v>387373</v>
      </c>
      <c r="AL19" s="83">
        <v>386453</v>
      </c>
    </row>
    <row r="20" spans="2:38" x14ac:dyDescent="0.2">
      <c r="B20" s="333"/>
      <c r="C20" s="180" t="s">
        <v>16</v>
      </c>
      <c r="D20" s="45">
        <v>3155581</v>
      </c>
      <c r="E20" s="45">
        <v>3155695</v>
      </c>
      <c r="F20" s="45">
        <v>3155646</v>
      </c>
      <c r="G20" s="45">
        <v>3155286</v>
      </c>
      <c r="H20" s="45">
        <v>3155448</v>
      </c>
      <c r="I20" s="45">
        <v>3155457</v>
      </c>
      <c r="J20" s="45">
        <v>3155683</v>
      </c>
      <c r="K20" s="45">
        <v>3155281</v>
      </c>
      <c r="L20" s="219"/>
      <c r="M20" s="83">
        <v>3155581</v>
      </c>
      <c r="N20" s="83">
        <v>3155695</v>
      </c>
      <c r="O20" s="83">
        <v>3155646</v>
      </c>
      <c r="P20" s="83">
        <v>3155286</v>
      </c>
      <c r="Q20" s="83">
        <v>3155448</v>
      </c>
      <c r="R20" s="83">
        <v>3155457</v>
      </c>
      <c r="S20" s="83">
        <v>3155683</v>
      </c>
      <c r="T20" s="83">
        <v>3155281</v>
      </c>
      <c r="U20" s="219"/>
      <c r="V20" s="45">
        <v>3155581</v>
      </c>
      <c r="W20" s="45">
        <v>3155695</v>
      </c>
      <c r="X20" s="45">
        <v>3155646</v>
      </c>
      <c r="Y20" s="45">
        <v>3155286</v>
      </c>
      <c r="Z20" s="45">
        <v>3155448</v>
      </c>
      <c r="AA20" s="45">
        <v>3155457</v>
      </c>
      <c r="AB20" s="45">
        <v>3155683</v>
      </c>
      <c r="AC20" s="45">
        <v>3155281</v>
      </c>
      <c r="AD20" s="219"/>
      <c r="AE20" s="83">
        <v>3155581</v>
      </c>
      <c r="AF20" s="83">
        <v>3155695</v>
      </c>
      <c r="AG20" s="83">
        <v>3155646</v>
      </c>
      <c r="AH20" s="83">
        <v>3155286</v>
      </c>
      <c r="AI20" s="83">
        <v>3155448</v>
      </c>
      <c r="AJ20" s="83">
        <v>3155457</v>
      </c>
      <c r="AK20" s="83">
        <v>3155683</v>
      </c>
      <c r="AL20" s="83">
        <v>3155281</v>
      </c>
    </row>
    <row r="21" spans="2:38" x14ac:dyDescent="0.2">
      <c r="B21" s="358" t="s">
        <v>17</v>
      </c>
      <c r="C21" s="358"/>
      <c r="D21" s="360">
        <v>44964</v>
      </c>
      <c r="E21" s="360"/>
      <c r="F21" s="360"/>
      <c r="G21" s="360"/>
      <c r="H21" s="360"/>
      <c r="I21" s="360"/>
      <c r="J21" s="360"/>
      <c r="K21" s="360"/>
      <c r="L21" s="183"/>
      <c r="M21" s="352"/>
      <c r="N21" s="353"/>
      <c r="O21" s="353"/>
      <c r="P21" s="353"/>
      <c r="Q21" s="353"/>
      <c r="R21" s="353"/>
      <c r="S21" s="353"/>
      <c r="T21" s="353"/>
      <c r="U21" s="183"/>
      <c r="V21" s="360"/>
      <c r="W21" s="360"/>
      <c r="X21" s="360"/>
      <c r="Y21" s="360"/>
      <c r="Z21" s="360"/>
      <c r="AA21" s="360"/>
      <c r="AB21" s="360"/>
      <c r="AC21" s="360"/>
      <c r="AD21" s="183"/>
      <c r="AE21" s="379"/>
      <c r="AF21" s="380"/>
      <c r="AG21" s="380"/>
      <c r="AH21" s="380"/>
      <c r="AI21" s="380"/>
      <c r="AJ21" s="380"/>
      <c r="AK21" s="380"/>
      <c r="AL21" s="380"/>
    </row>
    <row r="22" spans="2:38" ht="12.75" customHeight="1" x14ac:dyDescent="0.2">
      <c r="B22" s="334" t="s">
        <v>320</v>
      </c>
      <c r="C22" s="334"/>
      <c r="D22" s="334"/>
      <c r="E22" s="334"/>
      <c r="F22" s="334"/>
      <c r="G22" s="334"/>
      <c r="H22" s="334"/>
      <c r="I22" s="334"/>
      <c r="J22" s="334"/>
      <c r="K22" s="334"/>
      <c r="L22" s="90"/>
      <c r="M22" s="337" t="s">
        <v>320</v>
      </c>
      <c r="N22" s="337"/>
      <c r="O22" s="337"/>
      <c r="P22" s="337"/>
      <c r="Q22" s="337"/>
      <c r="R22" s="337"/>
      <c r="S22" s="337"/>
      <c r="T22" s="337"/>
      <c r="U22" s="220"/>
      <c r="V22" s="351" t="s">
        <v>320</v>
      </c>
      <c r="W22" s="337"/>
      <c r="X22" s="337"/>
      <c r="Y22" s="337"/>
      <c r="Z22" s="337"/>
      <c r="AA22" s="337"/>
      <c r="AB22" s="337"/>
      <c r="AC22" s="337"/>
      <c r="AD22" s="183"/>
      <c r="AE22" s="351" t="s">
        <v>320</v>
      </c>
      <c r="AF22" s="337"/>
      <c r="AG22" s="337"/>
      <c r="AH22" s="337"/>
      <c r="AI22" s="337"/>
      <c r="AJ22" s="337"/>
      <c r="AK22" s="337"/>
      <c r="AL22" s="337"/>
    </row>
    <row r="23" spans="2:38" x14ac:dyDescent="0.2">
      <c r="B23" s="361" t="s">
        <v>25</v>
      </c>
      <c r="C23" s="361"/>
      <c r="D23" s="361"/>
      <c r="E23" s="361"/>
      <c r="F23" s="361"/>
      <c r="G23" s="361"/>
      <c r="H23" s="361"/>
      <c r="I23" s="361"/>
      <c r="J23" s="361"/>
      <c r="K23" s="361"/>
      <c r="L23" s="210"/>
      <c r="M23" s="354"/>
      <c r="N23" s="356"/>
      <c r="O23" s="356"/>
      <c r="P23" s="356"/>
      <c r="Q23" s="356"/>
      <c r="R23" s="356"/>
      <c r="S23" s="356"/>
      <c r="T23" s="356"/>
      <c r="U23" s="210"/>
      <c r="V23" s="354"/>
      <c r="W23" s="356"/>
      <c r="X23" s="356"/>
      <c r="Y23" s="356"/>
      <c r="Z23" s="356"/>
      <c r="AA23" s="356"/>
      <c r="AB23" s="356"/>
      <c r="AC23" s="356"/>
      <c r="AD23" s="210"/>
      <c r="AE23" s="354"/>
      <c r="AF23" s="356"/>
      <c r="AG23" s="356"/>
      <c r="AH23" s="356"/>
      <c r="AI23" s="356"/>
      <c r="AJ23" s="356"/>
      <c r="AK23" s="356"/>
      <c r="AL23" s="356"/>
    </row>
    <row r="24" spans="2:38" s="84" customFormat="1" x14ac:dyDescent="0.2">
      <c r="B24" s="221" t="s">
        <v>304</v>
      </c>
      <c r="C24" s="222" t="s">
        <v>251</v>
      </c>
      <c r="D24" s="5">
        <v>2.4</v>
      </c>
      <c r="E24" s="5" t="s">
        <v>646</v>
      </c>
      <c r="F24" s="5">
        <v>6.4</v>
      </c>
      <c r="G24" s="5">
        <v>8.6</v>
      </c>
      <c r="H24" s="5">
        <v>4.8</v>
      </c>
      <c r="I24" s="5">
        <v>3</v>
      </c>
      <c r="J24" s="45">
        <v>4.5999999999999996</v>
      </c>
      <c r="K24" s="5">
        <v>3.4</v>
      </c>
      <c r="L24" s="199"/>
      <c r="M24" s="6"/>
      <c r="N24" s="6"/>
      <c r="O24" s="6"/>
      <c r="P24" s="6"/>
      <c r="Q24" s="6"/>
      <c r="R24" s="6"/>
      <c r="S24" s="300"/>
      <c r="T24" s="6"/>
      <c r="U24" s="199"/>
      <c r="V24" s="5"/>
      <c r="W24" s="5"/>
      <c r="X24" s="5"/>
      <c r="Y24" s="5"/>
      <c r="Z24" s="5"/>
      <c r="AA24" s="5"/>
      <c r="AB24" s="45"/>
      <c r="AC24" s="5"/>
      <c r="AD24" s="199"/>
      <c r="AE24" s="6"/>
      <c r="AF24" s="6"/>
      <c r="AG24" s="6"/>
      <c r="AH24" s="6"/>
      <c r="AI24" s="6"/>
      <c r="AJ24" s="6"/>
      <c r="AK24" s="83"/>
      <c r="AL24" s="6"/>
    </row>
    <row r="25" spans="2:38" s="84" customFormat="1" x14ac:dyDescent="0.2">
      <c r="B25" s="223" t="s">
        <v>294</v>
      </c>
      <c r="C25" s="222" t="s">
        <v>299</v>
      </c>
      <c r="D25" s="60" t="s">
        <v>645</v>
      </c>
      <c r="E25" s="60">
        <v>4569</v>
      </c>
      <c r="F25" s="60" t="s">
        <v>645</v>
      </c>
      <c r="G25" s="60" t="s">
        <v>645</v>
      </c>
      <c r="H25" s="60" t="s">
        <v>645</v>
      </c>
      <c r="I25" s="60" t="s">
        <v>645</v>
      </c>
      <c r="J25" s="45">
        <v>4110</v>
      </c>
      <c r="K25" s="60" t="s">
        <v>645</v>
      </c>
      <c r="L25" s="79"/>
      <c r="M25" s="82"/>
      <c r="N25" s="82"/>
      <c r="O25" s="82"/>
      <c r="P25" s="82"/>
      <c r="Q25" s="82"/>
      <c r="R25" s="82"/>
      <c r="S25" s="83"/>
      <c r="T25" s="82"/>
      <c r="U25" s="79"/>
      <c r="V25" s="60"/>
      <c r="W25" s="60"/>
      <c r="X25" s="60"/>
      <c r="Y25" s="60"/>
      <c r="Z25" s="60"/>
      <c r="AA25" s="60"/>
      <c r="AB25" s="45"/>
      <c r="AC25" s="60"/>
      <c r="AD25" s="79"/>
      <c r="AE25" s="82"/>
      <c r="AF25" s="82"/>
      <c r="AG25" s="82"/>
      <c r="AH25" s="82"/>
      <c r="AI25" s="82"/>
      <c r="AJ25" s="82"/>
      <c r="AK25" s="83"/>
      <c r="AL25" s="82"/>
    </row>
    <row r="26" spans="2:38" s="84" customFormat="1" x14ac:dyDescent="0.2">
      <c r="B26" s="221" t="s">
        <v>300</v>
      </c>
      <c r="C26" s="222" t="s">
        <v>299</v>
      </c>
      <c r="D26" s="60" t="s">
        <v>645</v>
      </c>
      <c r="E26" s="60">
        <v>3873</v>
      </c>
      <c r="F26" s="60" t="s">
        <v>645</v>
      </c>
      <c r="G26" s="60" t="s">
        <v>645</v>
      </c>
      <c r="H26" s="60" t="s">
        <v>645</v>
      </c>
      <c r="I26" s="60" t="s">
        <v>645</v>
      </c>
      <c r="J26" s="45">
        <v>2840</v>
      </c>
      <c r="K26" s="60" t="s">
        <v>645</v>
      </c>
      <c r="L26" s="79"/>
      <c r="M26" s="82"/>
      <c r="N26" s="82"/>
      <c r="O26" s="82"/>
      <c r="P26" s="82"/>
      <c r="Q26" s="82"/>
      <c r="R26" s="82"/>
      <c r="S26" s="83"/>
      <c r="T26" s="82"/>
      <c r="U26" s="79"/>
      <c r="V26" s="60"/>
      <c r="W26" s="60"/>
      <c r="X26" s="60"/>
      <c r="Y26" s="60"/>
      <c r="Z26" s="60"/>
      <c r="AA26" s="60"/>
      <c r="AB26" s="45"/>
      <c r="AC26" s="60"/>
      <c r="AD26" s="79"/>
      <c r="AE26" s="82"/>
      <c r="AF26" s="82"/>
      <c r="AG26" s="82"/>
      <c r="AH26" s="82"/>
      <c r="AI26" s="82"/>
      <c r="AJ26" s="82"/>
      <c r="AK26" s="83"/>
      <c r="AL26" s="82"/>
    </row>
    <row r="27" spans="2:38" s="84" customFormat="1" x14ac:dyDescent="0.2">
      <c r="B27" s="221" t="s">
        <v>295</v>
      </c>
      <c r="C27" s="222" t="s">
        <v>301</v>
      </c>
      <c r="D27" s="5" t="s">
        <v>646</v>
      </c>
      <c r="E27" s="5" t="s">
        <v>646</v>
      </c>
      <c r="F27" s="5" t="s">
        <v>646</v>
      </c>
      <c r="G27" s="5" t="s">
        <v>646</v>
      </c>
      <c r="H27" s="5" t="s">
        <v>646</v>
      </c>
      <c r="I27" s="5" t="s">
        <v>646</v>
      </c>
      <c r="J27" s="45" t="s">
        <v>646</v>
      </c>
      <c r="K27" s="5" t="s">
        <v>646</v>
      </c>
      <c r="L27" s="199"/>
      <c r="M27" s="6"/>
      <c r="N27" s="6"/>
      <c r="O27" s="6"/>
      <c r="P27" s="6"/>
      <c r="Q27" s="6"/>
      <c r="R27" s="6"/>
      <c r="S27" s="6"/>
      <c r="T27" s="6"/>
      <c r="U27" s="199"/>
      <c r="V27" s="5"/>
      <c r="W27" s="5"/>
      <c r="X27" s="5"/>
      <c r="Y27" s="5"/>
      <c r="Z27" s="5"/>
      <c r="AA27" s="5"/>
      <c r="AB27" s="5"/>
      <c r="AC27" s="5"/>
      <c r="AD27" s="199"/>
      <c r="AE27" s="6"/>
      <c r="AF27" s="6"/>
      <c r="AG27" s="6"/>
      <c r="AH27" s="6"/>
      <c r="AI27" s="6"/>
      <c r="AJ27" s="6"/>
      <c r="AK27" s="83"/>
      <c r="AL27" s="6"/>
    </row>
    <row r="28" spans="2:38" s="84" customFormat="1" x14ac:dyDescent="0.2">
      <c r="B28" s="221" t="s">
        <v>296</v>
      </c>
      <c r="C28" s="222" t="s">
        <v>302</v>
      </c>
      <c r="D28" s="5">
        <v>6.1</v>
      </c>
      <c r="E28" s="5">
        <v>3.2</v>
      </c>
      <c r="F28" s="5">
        <v>3.4</v>
      </c>
      <c r="G28" s="5">
        <v>11.5</v>
      </c>
      <c r="H28" s="5">
        <v>9.4</v>
      </c>
      <c r="I28" s="5">
        <v>8.9</v>
      </c>
      <c r="J28" s="5"/>
      <c r="K28" s="5">
        <v>7.2</v>
      </c>
      <c r="L28" s="199"/>
      <c r="M28" s="6"/>
      <c r="N28" s="6"/>
      <c r="O28" s="6"/>
      <c r="P28" s="6"/>
      <c r="Q28" s="6"/>
      <c r="R28" s="6"/>
      <c r="S28" s="83"/>
      <c r="T28" s="6"/>
      <c r="U28" s="199"/>
      <c r="V28" s="5"/>
      <c r="W28" s="5"/>
      <c r="X28" s="5"/>
      <c r="Y28" s="5"/>
      <c r="Z28" s="5"/>
      <c r="AA28" s="5"/>
      <c r="AB28" s="45"/>
      <c r="AC28" s="5"/>
      <c r="AD28" s="199"/>
      <c r="AE28" s="6"/>
      <c r="AF28" s="6"/>
      <c r="AG28" s="6"/>
      <c r="AH28" s="6"/>
      <c r="AI28" s="6"/>
      <c r="AJ28" s="6"/>
      <c r="AK28" s="83"/>
      <c r="AL28" s="6"/>
    </row>
    <row r="29" spans="2:38" s="84" customFormat="1" x14ac:dyDescent="0.2">
      <c r="B29" s="206"/>
      <c r="C29" s="208"/>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row>
    <row r="30" spans="2:38" s="84" customFormat="1" x14ac:dyDescent="0.2">
      <c r="B30" s="354" t="s">
        <v>254</v>
      </c>
      <c r="C30" s="355"/>
      <c r="D30" s="362" t="str">
        <f>D16</f>
        <v>Muestreo 1</v>
      </c>
      <c r="E30" s="363"/>
      <c r="F30" s="363"/>
      <c r="G30" s="363"/>
      <c r="H30" s="363"/>
      <c r="I30" s="363"/>
      <c r="J30" s="363"/>
      <c r="K30" s="363"/>
      <c r="L30" s="210"/>
      <c r="M30" s="364" t="str">
        <f t="shared" ref="M30" si="0">M16</f>
        <v>Muestreo 2</v>
      </c>
      <c r="N30" s="365"/>
      <c r="O30" s="365"/>
      <c r="P30" s="365"/>
      <c r="Q30" s="365"/>
      <c r="R30" s="365"/>
      <c r="S30" s="365"/>
      <c r="T30" s="365"/>
      <c r="U30" s="210"/>
      <c r="V30" s="375" t="str">
        <f t="shared" ref="V30" si="1">V16</f>
        <v>Muestreo 3</v>
      </c>
      <c r="W30" s="376"/>
      <c r="X30" s="376"/>
      <c r="Y30" s="376"/>
      <c r="Z30" s="376"/>
      <c r="AA30" s="376"/>
      <c r="AB30" s="376"/>
      <c r="AC30" s="376"/>
      <c r="AD30" s="210"/>
      <c r="AE30" s="377" t="str">
        <f t="shared" ref="AE30" si="2">AE16</f>
        <v>Muestreo 4</v>
      </c>
      <c r="AF30" s="378"/>
      <c r="AG30" s="378"/>
      <c r="AH30" s="378"/>
      <c r="AI30" s="378"/>
      <c r="AJ30" s="378"/>
      <c r="AK30" s="378"/>
      <c r="AL30" s="378"/>
    </row>
    <row r="31" spans="2:38" s="84" customFormat="1" x14ac:dyDescent="0.2">
      <c r="B31" s="221" t="s">
        <v>255</v>
      </c>
      <c r="C31" s="222" t="s">
        <v>256</v>
      </c>
      <c r="D31" s="366">
        <v>0</v>
      </c>
      <c r="E31" s="367"/>
      <c r="F31" s="367"/>
      <c r="G31" s="367"/>
      <c r="H31" s="367"/>
      <c r="I31" s="367"/>
      <c r="J31" s="367"/>
      <c r="K31" s="367"/>
      <c r="L31" s="199"/>
      <c r="M31" s="368"/>
      <c r="N31" s="369"/>
      <c r="O31" s="369"/>
      <c r="P31" s="369"/>
      <c r="Q31" s="369"/>
      <c r="R31" s="369"/>
      <c r="S31" s="369"/>
      <c r="T31" s="369"/>
      <c r="U31" s="199"/>
      <c r="V31" s="370"/>
      <c r="W31" s="371"/>
      <c r="X31" s="371"/>
      <c r="Y31" s="371"/>
      <c r="Z31" s="371"/>
      <c r="AA31" s="371"/>
      <c r="AB31" s="371"/>
      <c r="AC31" s="371"/>
      <c r="AD31" s="199"/>
      <c r="AE31" s="368"/>
      <c r="AF31" s="369"/>
      <c r="AG31" s="369"/>
      <c r="AH31" s="369"/>
      <c r="AI31" s="369"/>
      <c r="AJ31" s="369"/>
      <c r="AK31" s="369"/>
      <c r="AL31" s="369"/>
    </row>
    <row r="32" spans="2:38" s="84" customFormat="1" x14ac:dyDescent="0.2">
      <c r="B32" s="221" t="s">
        <v>257</v>
      </c>
      <c r="C32" s="222" t="s">
        <v>256</v>
      </c>
      <c r="D32" s="366" t="s">
        <v>668</v>
      </c>
      <c r="E32" s="367"/>
      <c r="F32" s="367"/>
      <c r="G32" s="367"/>
      <c r="H32" s="367"/>
      <c r="I32" s="367"/>
      <c r="J32" s="367"/>
      <c r="K32" s="367"/>
      <c r="L32" s="199"/>
      <c r="M32" s="368"/>
      <c r="N32" s="369"/>
      <c r="O32" s="369"/>
      <c r="P32" s="369"/>
      <c r="Q32" s="369"/>
      <c r="R32" s="369"/>
      <c r="S32" s="369"/>
      <c r="T32" s="369"/>
      <c r="U32" s="199"/>
      <c r="V32" s="370"/>
      <c r="W32" s="371"/>
      <c r="X32" s="371"/>
      <c r="Y32" s="371"/>
      <c r="Z32" s="371"/>
      <c r="AA32" s="371"/>
      <c r="AB32" s="371"/>
      <c r="AC32" s="371"/>
      <c r="AD32" s="199"/>
      <c r="AE32" s="368"/>
      <c r="AF32" s="369"/>
      <c r="AG32" s="369"/>
      <c r="AH32" s="369"/>
      <c r="AI32" s="369"/>
      <c r="AJ32" s="369"/>
      <c r="AK32" s="369"/>
      <c r="AL32" s="369"/>
    </row>
    <row r="33" spans="1:1036" s="84" customFormat="1" x14ac:dyDescent="0.2">
      <c r="B33" s="372" t="s">
        <v>258</v>
      </c>
      <c r="C33" s="222" t="s">
        <v>259</v>
      </c>
      <c r="D33" s="366">
        <v>0.5</v>
      </c>
      <c r="E33" s="367"/>
      <c r="F33" s="367"/>
      <c r="G33" s="367"/>
      <c r="H33" s="367"/>
      <c r="I33" s="367"/>
      <c r="J33" s="367"/>
      <c r="K33" s="367"/>
      <c r="L33" s="199"/>
      <c r="M33" s="368"/>
      <c r="N33" s="369"/>
      <c r="O33" s="369"/>
      <c r="P33" s="369"/>
      <c r="Q33" s="369"/>
      <c r="R33" s="369"/>
      <c r="S33" s="369"/>
      <c r="T33" s="369"/>
      <c r="U33" s="199"/>
      <c r="V33" s="370"/>
      <c r="W33" s="371"/>
      <c r="X33" s="371"/>
      <c r="Y33" s="371"/>
      <c r="Z33" s="371"/>
      <c r="AA33" s="371"/>
      <c r="AB33" s="371"/>
      <c r="AC33" s="371"/>
      <c r="AD33" s="199"/>
      <c r="AE33" s="368"/>
      <c r="AF33" s="369"/>
      <c r="AG33" s="369"/>
      <c r="AH33" s="369"/>
      <c r="AI33" s="369"/>
      <c r="AJ33" s="369"/>
      <c r="AK33" s="369"/>
      <c r="AL33" s="369"/>
    </row>
    <row r="34" spans="1:1036" s="84" customFormat="1" x14ac:dyDescent="0.2">
      <c r="B34" s="374"/>
      <c r="C34" s="222" t="s">
        <v>260</v>
      </c>
      <c r="D34" s="366" t="s">
        <v>669</v>
      </c>
      <c r="E34" s="367"/>
      <c r="F34" s="367"/>
      <c r="G34" s="367"/>
      <c r="H34" s="367"/>
      <c r="I34" s="367"/>
      <c r="J34" s="367"/>
      <c r="K34" s="367"/>
      <c r="L34" s="199"/>
      <c r="M34" s="368"/>
      <c r="N34" s="369"/>
      <c r="O34" s="369"/>
      <c r="P34" s="369"/>
      <c r="Q34" s="369"/>
      <c r="R34" s="369"/>
      <c r="S34" s="369"/>
      <c r="T34" s="369"/>
      <c r="U34" s="199"/>
      <c r="V34" s="370"/>
      <c r="W34" s="371"/>
      <c r="X34" s="371"/>
      <c r="Y34" s="371"/>
      <c r="Z34" s="371"/>
      <c r="AA34" s="371"/>
      <c r="AB34" s="371"/>
      <c r="AC34" s="371"/>
      <c r="AD34" s="199"/>
      <c r="AE34" s="368"/>
      <c r="AF34" s="369"/>
      <c r="AG34" s="369"/>
      <c r="AH34" s="369"/>
      <c r="AI34" s="369"/>
      <c r="AJ34" s="369"/>
      <c r="AK34" s="369"/>
      <c r="AL34" s="369"/>
    </row>
    <row r="35" spans="1:1036" s="84" customFormat="1" x14ac:dyDescent="0.2">
      <c r="B35" s="373"/>
      <c r="C35" s="222" t="s">
        <v>261</v>
      </c>
      <c r="D35" s="366" t="s">
        <v>670</v>
      </c>
      <c r="E35" s="367"/>
      <c r="F35" s="367"/>
      <c r="G35" s="367"/>
      <c r="H35" s="367"/>
      <c r="I35" s="367"/>
      <c r="J35" s="367"/>
      <c r="K35" s="367"/>
      <c r="L35" s="199"/>
      <c r="M35" s="368"/>
      <c r="N35" s="369"/>
      <c r="O35" s="369"/>
      <c r="P35" s="369"/>
      <c r="Q35" s="369"/>
      <c r="R35" s="369"/>
      <c r="S35" s="369"/>
      <c r="T35" s="369"/>
      <c r="U35" s="199"/>
      <c r="V35" s="370"/>
      <c r="W35" s="371"/>
      <c r="X35" s="371"/>
      <c r="Y35" s="371"/>
      <c r="Z35" s="371"/>
      <c r="AA35" s="371"/>
      <c r="AB35" s="371"/>
      <c r="AC35" s="371"/>
      <c r="AD35" s="199"/>
      <c r="AE35" s="368"/>
      <c r="AF35" s="369"/>
      <c r="AG35" s="369"/>
      <c r="AH35" s="369"/>
      <c r="AI35" s="369"/>
      <c r="AJ35" s="369"/>
      <c r="AK35" s="369"/>
      <c r="AL35" s="369"/>
    </row>
    <row r="36" spans="1:1036" s="84" customFormat="1" x14ac:dyDescent="0.2">
      <c r="B36" s="372" t="s">
        <v>262</v>
      </c>
      <c r="C36" s="222" t="s">
        <v>260</v>
      </c>
      <c r="D36" s="366" t="s">
        <v>671</v>
      </c>
      <c r="E36" s="367"/>
      <c r="F36" s="367"/>
      <c r="G36" s="367"/>
      <c r="H36" s="367"/>
      <c r="I36" s="367"/>
      <c r="J36" s="367"/>
      <c r="K36" s="367"/>
      <c r="L36" s="199"/>
      <c r="M36" s="368"/>
      <c r="N36" s="369"/>
      <c r="O36" s="369"/>
      <c r="P36" s="369"/>
      <c r="Q36" s="369"/>
      <c r="R36" s="369"/>
      <c r="S36" s="369"/>
      <c r="T36" s="369"/>
      <c r="U36" s="199"/>
      <c r="V36" s="370"/>
      <c r="W36" s="371"/>
      <c r="X36" s="371"/>
      <c r="Y36" s="371"/>
      <c r="Z36" s="371"/>
      <c r="AA36" s="371"/>
      <c r="AB36" s="371"/>
      <c r="AC36" s="371"/>
      <c r="AD36" s="199"/>
      <c r="AE36" s="368"/>
      <c r="AF36" s="369"/>
      <c r="AG36" s="369"/>
      <c r="AH36" s="369"/>
      <c r="AI36" s="369"/>
      <c r="AJ36" s="369"/>
      <c r="AK36" s="369"/>
      <c r="AL36" s="369"/>
    </row>
    <row r="37" spans="1:1036" s="84" customFormat="1" x14ac:dyDescent="0.2">
      <c r="B37" s="374"/>
      <c r="C37" s="222" t="s">
        <v>263</v>
      </c>
      <c r="D37" s="366"/>
      <c r="E37" s="367"/>
      <c r="F37" s="367"/>
      <c r="G37" s="367"/>
      <c r="H37" s="367"/>
      <c r="I37" s="367"/>
      <c r="J37" s="367"/>
      <c r="K37" s="367"/>
      <c r="L37" s="199"/>
      <c r="M37" s="368"/>
      <c r="N37" s="369"/>
      <c r="O37" s="369"/>
      <c r="P37" s="369"/>
      <c r="Q37" s="369"/>
      <c r="R37" s="369"/>
      <c r="S37" s="369"/>
      <c r="T37" s="369"/>
      <c r="U37" s="199"/>
      <c r="V37" s="370"/>
      <c r="W37" s="371"/>
      <c r="X37" s="371"/>
      <c r="Y37" s="371"/>
      <c r="Z37" s="371"/>
      <c r="AA37" s="371"/>
      <c r="AB37" s="371"/>
      <c r="AC37" s="371"/>
      <c r="AD37" s="199"/>
      <c r="AE37" s="368"/>
      <c r="AF37" s="369"/>
      <c r="AG37" s="369"/>
      <c r="AH37" s="369"/>
      <c r="AI37" s="369"/>
      <c r="AJ37" s="369"/>
      <c r="AK37" s="369"/>
      <c r="AL37" s="369"/>
    </row>
    <row r="38" spans="1:1036" s="84" customFormat="1" x14ac:dyDescent="0.2">
      <c r="B38" s="373"/>
      <c r="C38" s="222" t="s">
        <v>261</v>
      </c>
      <c r="D38" s="366" t="s">
        <v>647</v>
      </c>
      <c r="E38" s="367"/>
      <c r="F38" s="367"/>
      <c r="G38" s="367"/>
      <c r="H38" s="367"/>
      <c r="I38" s="367"/>
      <c r="J38" s="367"/>
      <c r="K38" s="367"/>
      <c r="L38" s="199"/>
      <c r="M38" s="368"/>
      <c r="N38" s="369"/>
      <c r="O38" s="369"/>
      <c r="P38" s="369"/>
      <c r="Q38" s="369"/>
      <c r="R38" s="369"/>
      <c r="S38" s="369"/>
      <c r="T38" s="369"/>
      <c r="U38" s="199"/>
      <c r="V38" s="370"/>
      <c r="W38" s="371"/>
      <c r="X38" s="371"/>
      <c r="Y38" s="371"/>
      <c r="Z38" s="371"/>
      <c r="AA38" s="371"/>
      <c r="AB38" s="371"/>
      <c r="AC38" s="371"/>
      <c r="AD38" s="199"/>
      <c r="AE38" s="368"/>
      <c r="AF38" s="369"/>
      <c r="AG38" s="369"/>
      <c r="AH38" s="369"/>
      <c r="AI38" s="369"/>
      <c r="AJ38" s="369"/>
      <c r="AK38" s="369"/>
      <c r="AL38" s="369"/>
    </row>
    <row r="39" spans="1:1036" s="84" customFormat="1" x14ac:dyDescent="0.2">
      <c r="B39" s="221" t="s">
        <v>264</v>
      </c>
      <c r="C39" s="222" t="s">
        <v>261</v>
      </c>
      <c r="D39" s="366">
        <v>62</v>
      </c>
      <c r="E39" s="367"/>
      <c r="F39" s="367"/>
      <c r="G39" s="367"/>
      <c r="H39" s="367"/>
      <c r="I39" s="367"/>
      <c r="J39" s="367"/>
      <c r="K39" s="367"/>
      <c r="L39" s="199"/>
      <c r="M39" s="368"/>
      <c r="N39" s="369"/>
      <c r="O39" s="369"/>
      <c r="P39" s="369"/>
      <c r="Q39" s="369"/>
      <c r="R39" s="369"/>
      <c r="S39" s="369"/>
      <c r="T39" s="369"/>
      <c r="U39" s="199"/>
      <c r="V39" s="370"/>
      <c r="W39" s="371"/>
      <c r="X39" s="371"/>
      <c r="Y39" s="371"/>
      <c r="Z39" s="371"/>
      <c r="AA39" s="371"/>
      <c r="AB39" s="371"/>
      <c r="AC39" s="371"/>
      <c r="AD39" s="199"/>
      <c r="AE39" s="368"/>
      <c r="AF39" s="369"/>
      <c r="AG39" s="369"/>
      <c r="AH39" s="369"/>
      <c r="AI39" s="369"/>
      <c r="AJ39" s="369"/>
      <c r="AK39" s="369"/>
      <c r="AL39" s="369"/>
    </row>
    <row r="40" spans="1:1036" s="84" customFormat="1" x14ac:dyDescent="0.2">
      <c r="B40" s="372" t="s">
        <v>265</v>
      </c>
      <c r="C40" s="222" t="s">
        <v>260</v>
      </c>
      <c r="D40" s="366" t="s">
        <v>672</v>
      </c>
      <c r="E40" s="367"/>
      <c r="F40" s="367"/>
      <c r="G40" s="367"/>
      <c r="H40" s="367"/>
      <c r="I40" s="367"/>
      <c r="J40" s="367"/>
      <c r="K40" s="367"/>
      <c r="L40" s="199"/>
      <c r="M40" s="368"/>
      <c r="N40" s="369"/>
      <c r="O40" s="369"/>
      <c r="P40" s="369"/>
      <c r="Q40" s="369"/>
      <c r="R40" s="369"/>
      <c r="S40" s="369"/>
      <c r="T40" s="369"/>
      <c r="U40" s="199"/>
      <c r="V40" s="370"/>
      <c r="W40" s="371"/>
      <c r="X40" s="371"/>
      <c r="Y40" s="371"/>
      <c r="Z40" s="371"/>
      <c r="AA40" s="371"/>
      <c r="AB40" s="371"/>
      <c r="AC40" s="371"/>
      <c r="AD40" s="199"/>
      <c r="AE40" s="368"/>
      <c r="AF40" s="369"/>
      <c r="AG40" s="369"/>
      <c r="AH40" s="369"/>
      <c r="AI40" s="369"/>
      <c r="AJ40" s="369"/>
      <c r="AK40" s="369"/>
      <c r="AL40" s="369"/>
    </row>
    <row r="41" spans="1:1036" s="84" customFormat="1" x14ac:dyDescent="0.2">
      <c r="B41" s="373"/>
      <c r="C41" s="222" t="s">
        <v>259</v>
      </c>
      <c r="D41" s="366" t="s">
        <v>673</v>
      </c>
      <c r="E41" s="367"/>
      <c r="F41" s="367"/>
      <c r="G41" s="367"/>
      <c r="H41" s="367"/>
      <c r="I41" s="367"/>
      <c r="J41" s="367"/>
      <c r="K41" s="367"/>
      <c r="L41" s="199"/>
      <c r="M41" s="368"/>
      <c r="N41" s="369"/>
      <c r="O41" s="369"/>
      <c r="P41" s="369"/>
      <c r="Q41" s="369"/>
      <c r="R41" s="369"/>
      <c r="S41" s="369"/>
      <c r="T41" s="369"/>
      <c r="U41" s="199"/>
      <c r="V41" s="370"/>
      <c r="W41" s="371"/>
      <c r="X41" s="371"/>
      <c r="Y41" s="371"/>
      <c r="Z41" s="371"/>
      <c r="AA41" s="371"/>
      <c r="AB41" s="371"/>
      <c r="AC41" s="371"/>
      <c r="AD41" s="199"/>
      <c r="AE41" s="368"/>
      <c r="AF41" s="369"/>
      <c r="AG41" s="369"/>
      <c r="AH41" s="369"/>
      <c r="AI41" s="369"/>
      <c r="AJ41" s="369"/>
      <c r="AK41" s="369"/>
      <c r="AL41" s="369"/>
    </row>
    <row r="42" spans="1:1036" s="84" customFormat="1" x14ac:dyDescent="0.2">
      <c r="B42" s="206"/>
      <c r="C42" s="208"/>
      <c r="D42" s="199"/>
      <c r="E42" s="199"/>
      <c r="F42" s="199"/>
      <c r="G42" s="199"/>
      <c r="H42" s="199"/>
      <c r="I42" s="199"/>
      <c r="J42" s="199"/>
      <c r="K42" s="199"/>
      <c r="L42" s="199"/>
      <c r="M42" s="199"/>
      <c r="N42" s="199"/>
      <c r="O42" s="199"/>
      <c r="P42" s="199"/>
      <c r="Q42" s="199"/>
      <c r="R42" s="199"/>
      <c r="S42" s="199"/>
      <c r="T42" s="199"/>
      <c r="U42" s="199"/>
    </row>
    <row r="43" spans="1:1036" s="84" customFormat="1" x14ac:dyDescent="0.2">
      <c r="B43" s="206"/>
      <c r="C43" s="208"/>
      <c r="D43" s="199"/>
      <c r="E43" s="199"/>
      <c r="F43" s="199"/>
      <c r="G43" s="199"/>
      <c r="H43" s="199"/>
      <c r="I43" s="199"/>
      <c r="J43" s="199"/>
      <c r="K43" s="199"/>
      <c r="L43" s="199"/>
      <c r="M43" s="199"/>
      <c r="N43" s="199"/>
      <c r="O43" s="199"/>
      <c r="P43" s="199"/>
      <c r="Q43" s="199"/>
      <c r="R43" s="199"/>
      <c r="S43" s="199"/>
      <c r="T43" s="199"/>
      <c r="U43" s="199"/>
    </row>
    <row r="44" spans="1:1036" s="84" customFormat="1" x14ac:dyDescent="0.2">
      <c r="B44" s="206"/>
      <c r="C44" s="208"/>
      <c r="D44" s="199"/>
      <c r="E44" s="199"/>
      <c r="F44" s="199"/>
      <c r="G44" s="199"/>
      <c r="H44" s="199"/>
      <c r="I44" s="199"/>
      <c r="J44" s="199"/>
      <c r="K44" s="199"/>
      <c r="L44" s="199"/>
      <c r="M44" s="199"/>
      <c r="N44" s="199"/>
      <c r="O44" s="199"/>
      <c r="P44" s="199"/>
      <c r="Q44" s="199"/>
      <c r="R44" s="199"/>
      <c r="S44" s="199"/>
      <c r="T44" s="199"/>
      <c r="U44" s="199"/>
    </row>
    <row r="45" spans="1:1036" x14ac:dyDescent="0.2">
      <c r="B45" s="361" t="s">
        <v>12</v>
      </c>
      <c r="C45" s="361"/>
      <c r="D45" s="362" t="s">
        <v>322</v>
      </c>
      <c r="E45" s="363"/>
      <c r="F45" s="363"/>
      <c r="G45" s="363"/>
      <c r="H45" s="363"/>
      <c r="I45" s="363"/>
      <c r="J45" s="363"/>
      <c r="K45" s="363"/>
      <c r="L45" s="209"/>
      <c r="M45" s="364" t="s">
        <v>323</v>
      </c>
      <c r="N45" s="365"/>
      <c r="O45" s="365"/>
      <c r="P45" s="365"/>
      <c r="Q45" s="365"/>
      <c r="R45" s="365"/>
      <c r="S45" s="365"/>
      <c r="T45" s="365"/>
      <c r="U45" s="210"/>
      <c r="V45" s="348"/>
      <c r="W45" s="348"/>
      <c r="X45" s="348"/>
      <c r="Y45" s="348"/>
      <c r="Z45" s="348"/>
      <c r="AA45" s="348"/>
      <c r="AB45" s="348"/>
      <c r="AC45" s="348"/>
      <c r="AD45" s="210"/>
      <c r="AE45" s="348"/>
      <c r="AF45" s="348"/>
      <c r="AG45" s="348"/>
      <c r="AH45" s="348"/>
      <c r="AI45" s="348"/>
      <c r="AJ45" s="348"/>
      <c r="AK45" s="348"/>
      <c r="AL45" s="348"/>
    </row>
    <row r="46" spans="1:1036" ht="14.65" customHeight="1" x14ac:dyDescent="0.2">
      <c r="B46" s="333" t="s">
        <v>23</v>
      </c>
      <c r="C46" s="333"/>
      <c r="D46" s="85" t="str">
        <f>$D$17</f>
        <v>MR-1</v>
      </c>
      <c r="E46" s="86" t="str">
        <f>$E$17</f>
        <v>MR-2</v>
      </c>
      <c r="F46" s="211" t="str">
        <f>$F$17</f>
        <v>MR-3</v>
      </c>
      <c r="G46" s="87" t="str">
        <f>$G$17</f>
        <v>M4R-4</v>
      </c>
      <c r="H46" s="212" t="str">
        <f>$H$17</f>
        <v>MR-5</v>
      </c>
      <c r="I46" s="213" t="str">
        <f>$I$17</f>
        <v>MR-6</v>
      </c>
      <c r="J46" s="213" t="s">
        <v>449</v>
      </c>
      <c r="K46" s="214" t="str">
        <f>$K$17</f>
        <v>MR-B</v>
      </c>
      <c r="L46" s="88"/>
      <c r="M46" s="85" t="str">
        <f>$D$17</f>
        <v>MR-1</v>
      </c>
      <c r="N46" s="86" t="str">
        <f>$E$17</f>
        <v>MR-2</v>
      </c>
      <c r="O46" s="211" t="str">
        <f>$F$17</f>
        <v>MR-3</v>
      </c>
      <c r="P46" s="87" t="str">
        <f>$G$17</f>
        <v>M4R-4</v>
      </c>
      <c r="Q46" s="212" t="str">
        <f>$H$17</f>
        <v>MR-5</v>
      </c>
      <c r="R46" s="213" t="str">
        <f>$I$17</f>
        <v>MR-6</v>
      </c>
      <c r="S46" s="213" t="s">
        <v>449</v>
      </c>
      <c r="T46" s="214" t="str">
        <f>$K$17</f>
        <v>MR-B</v>
      </c>
      <c r="U46" s="88"/>
      <c r="V46" s="88"/>
      <c r="W46" s="88"/>
      <c r="X46" s="88"/>
      <c r="Y46" s="88"/>
      <c r="Z46" s="88"/>
      <c r="AA46" s="88"/>
      <c r="AB46" s="88"/>
      <c r="AC46" s="88"/>
      <c r="AD46" s="88"/>
      <c r="AE46" s="88"/>
      <c r="AF46" s="88"/>
      <c r="AG46" s="88"/>
      <c r="AH46" s="88"/>
      <c r="AI46" s="88"/>
      <c r="AJ46" s="88"/>
      <c r="AK46" s="88"/>
      <c r="AL46" s="88"/>
    </row>
    <row r="47" spans="1:1036" s="229" customFormat="1" ht="138" customHeight="1" x14ac:dyDescent="0.2">
      <c r="A47" s="224"/>
      <c r="B47" s="357" t="s">
        <v>24</v>
      </c>
      <c r="C47" s="357"/>
      <c r="D47" s="89" t="str">
        <f>$D$18</f>
        <v>En el difusor en punta de la conducción de desagüe 
X: 387.407
Y: 3.155.581</v>
      </c>
      <c r="E47" s="89" t="str">
        <f>$E$18</f>
        <v>Próximo a la costa, en la zona de arranque de la conducción de desagüe. 
X: 387.305
Y: 3.155.695</v>
      </c>
      <c r="F47" s="89" t="str">
        <f>$F$18</f>
        <v>Próximo a la costa a la altura de la Playa de El Llano.
X: 387.862
Y: 3.155.646</v>
      </c>
      <c r="G47" s="89" t="str">
        <f>$G$18</f>
        <v>En dirección suroeste con respecto al extremo final de la conducción, coincidiendo con el borde inferior de la pradera de Cymodocea nodosa.
X: 387.829
Y: 3.155.286</v>
      </c>
      <c r="H47" s="89" t="str">
        <f>$H$18</f>
        <v>En dirección sureste con respecto al extremo final de la conducción, coincidiendo con el borde inferior de la pradera de Cymodocea nodosa.
X: 387.449
Y: 3.155.448</v>
      </c>
      <c r="I47" s="89" t="str">
        <f>$I$18</f>
        <v>En la pradera de Cymodocea nodosa que coincide con el límite sureste de la ZEC ES7020128 “Sebadales de Antequera”.
X: 387.105
Y: 3.155.457</v>
      </c>
      <c r="J47" s="225" t="s">
        <v>603</v>
      </c>
      <c r="K47" s="89" t="str">
        <f>$K$18</f>
        <v>Punto de control a 1 km de distancia en dirección aproximada ESE del punto de vertido.
X: 387.453
Y: 3.155.281</v>
      </c>
      <c r="L47" s="226"/>
      <c r="M47" s="89" t="str">
        <f>$D$18</f>
        <v>En el difusor en punta de la conducción de desagüe 
X: 387.407
Y: 3.155.581</v>
      </c>
      <c r="N47" s="89" t="str">
        <f>$E$18</f>
        <v>Próximo a la costa, en la zona de arranque de la conducción de desagüe. 
X: 387.305
Y: 3.155.695</v>
      </c>
      <c r="O47" s="89" t="str">
        <f>$F$18</f>
        <v>Próximo a la costa a la altura de la Playa de El Llano.
X: 387.862
Y: 3.155.646</v>
      </c>
      <c r="P47" s="89" t="str">
        <f>$G$18</f>
        <v>En dirección suroeste con respecto al extremo final de la conducción, coincidiendo con el borde inferior de la pradera de Cymodocea nodosa.
X: 387.829
Y: 3.155.286</v>
      </c>
      <c r="Q47" s="89" t="str">
        <f>$H$18</f>
        <v>En dirección sureste con respecto al extremo final de la conducción, coincidiendo con el borde inferior de la pradera de Cymodocea nodosa.
X: 387.449
Y: 3.155.448</v>
      </c>
      <c r="R47" s="89" t="str">
        <f>$I$18</f>
        <v>En la pradera de Cymodocea nodosa que coincide con el límite sureste de la ZEC ES7020128 “Sebadales de Antequera”.
X: 387.105
Y: 3.155.457</v>
      </c>
      <c r="S47" s="225" t="s">
        <v>603</v>
      </c>
      <c r="T47" s="89" t="str">
        <f>$K$18</f>
        <v>Punto de control a 1 km de distancia en dirección aproximada ESE del punto de vertido.
X: 387.453
Y: 3.155.281</v>
      </c>
      <c r="U47" s="226"/>
      <c r="V47" s="227"/>
      <c r="W47" s="227"/>
      <c r="X47" s="227"/>
      <c r="Y47" s="227"/>
      <c r="Z47" s="227"/>
      <c r="AA47" s="227"/>
      <c r="AB47" s="227"/>
      <c r="AC47" s="227"/>
      <c r="AD47" s="228"/>
      <c r="AE47" s="227"/>
      <c r="AF47" s="227"/>
      <c r="AG47" s="227"/>
      <c r="AH47" s="227"/>
      <c r="AI47" s="227"/>
      <c r="AJ47" s="227"/>
      <c r="AK47" s="227"/>
      <c r="AL47" s="227"/>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c r="HV47" s="224"/>
      <c r="HW47" s="224"/>
      <c r="HX47" s="224"/>
      <c r="HY47" s="224"/>
      <c r="HZ47" s="224"/>
      <c r="IA47" s="224"/>
      <c r="IB47" s="224"/>
      <c r="IC47" s="224"/>
      <c r="ID47" s="224"/>
      <c r="IE47" s="224"/>
      <c r="IF47" s="224"/>
      <c r="IG47" s="224"/>
      <c r="IH47" s="224"/>
      <c r="II47" s="224"/>
      <c r="IJ47" s="224"/>
      <c r="IK47" s="224"/>
      <c r="IL47" s="224"/>
      <c r="IM47" s="224"/>
      <c r="IN47" s="224"/>
      <c r="IO47" s="224"/>
      <c r="IP47" s="224"/>
      <c r="IQ47" s="224"/>
      <c r="IR47" s="224"/>
      <c r="IS47" s="224"/>
      <c r="IT47" s="224"/>
      <c r="IU47" s="224"/>
      <c r="IV47" s="224"/>
      <c r="IW47" s="224"/>
      <c r="IX47" s="224"/>
      <c r="IY47" s="224"/>
      <c r="IZ47" s="224"/>
      <c r="JA47" s="224"/>
      <c r="JB47" s="224"/>
      <c r="JC47" s="224"/>
      <c r="JD47" s="224"/>
      <c r="JE47" s="224"/>
      <c r="JF47" s="224"/>
      <c r="JG47" s="224"/>
      <c r="JH47" s="224"/>
      <c r="JI47" s="224"/>
      <c r="JJ47" s="224"/>
      <c r="JK47" s="224"/>
      <c r="JL47" s="224"/>
      <c r="JM47" s="224"/>
      <c r="JN47" s="224"/>
      <c r="JO47" s="224"/>
      <c r="JP47" s="224"/>
      <c r="JQ47" s="224"/>
      <c r="JR47" s="224"/>
      <c r="JS47" s="224"/>
      <c r="JT47" s="224"/>
      <c r="JU47" s="224"/>
      <c r="JV47" s="224"/>
      <c r="JW47" s="224"/>
      <c r="JX47" s="224"/>
      <c r="JY47" s="224"/>
      <c r="JZ47" s="224"/>
      <c r="KA47" s="224"/>
      <c r="KB47" s="224"/>
      <c r="KC47" s="224"/>
      <c r="KD47" s="224"/>
      <c r="KE47" s="224"/>
      <c r="KF47" s="224"/>
      <c r="KG47" s="224"/>
      <c r="KH47" s="224"/>
      <c r="KI47" s="224"/>
      <c r="KJ47" s="224"/>
      <c r="KK47" s="224"/>
      <c r="KL47" s="224"/>
      <c r="KM47" s="224"/>
      <c r="KN47" s="224"/>
      <c r="KO47" s="224"/>
      <c r="KP47" s="224"/>
      <c r="KQ47" s="224"/>
      <c r="KR47" s="224"/>
      <c r="KS47" s="224"/>
      <c r="KT47" s="224"/>
      <c r="KU47" s="224"/>
      <c r="KV47" s="224"/>
      <c r="KW47" s="224"/>
      <c r="KX47" s="224"/>
      <c r="KY47" s="224"/>
      <c r="KZ47" s="224"/>
      <c r="LA47" s="224"/>
      <c r="LB47" s="224"/>
      <c r="LC47" s="224"/>
      <c r="LD47" s="224"/>
      <c r="LE47" s="224"/>
      <c r="LF47" s="224"/>
      <c r="LG47" s="224"/>
      <c r="LH47" s="224"/>
      <c r="LI47" s="224"/>
      <c r="LJ47" s="224"/>
      <c r="LK47" s="224"/>
      <c r="LL47" s="224"/>
      <c r="LM47" s="224"/>
      <c r="LN47" s="224"/>
      <c r="LO47" s="224"/>
      <c r="LP47" s="224"/>
      <c r="LQ47" s="224"/>
      <c r="LR47" s="224"/>
      <c r="LS47" s="224"/>
      <c r="LT47" s="224"/>
      <c r="LU47" s="224"/>
      <c r="LV47" s="224"/>
      <c r="LW47" s="224"/>
      <c r="LX47" s="224"/>
      <c r="LY47" s="224"/>
      <c r="LZ47" s="224"/>
      <c r="MA47" s="224"/>
      <c r="MB47" s="224"/>
      <c r="MC47" s="224"/>
      <c r="MD47" s="224"/>
      <c r="ME47" s="224"/>
      <c r="MF47" s="224"/>
      <c r="MG47" s="224"/>
      <c r="MH47" s="224"/>
      <c r="MI47" s="224"/>
      <c r="MJ47" s="224"/>
      <c r="MK47" s="224"/>
      <c r="ML47" s="224"/>
      <c r="MM47" s="224"/>
      <c r="MN47" s="224"/>
      <c r="MO47" s="224"/>
      <c r="MP47" s="224"/>
      <c r="MQ47" s="224"/>
      <c r="MR47" s="224"/>
      <c r="MS47" s="224"/>
      <c r="MT47" s="224"/>
      <c r="MU47" s="224"/>
      <c r="MV47" s="224"/>
      <c r="MW47" s="224"/>
      <c r="MX47" s="224"/>
      <c r="MY47" s="224"/>
      <c r="MZ47" s="224"/>
      <c r="NA47" s="224"/>
      <c r="NB47" s="224"/>
      <c r="NC47" s="224"/>
      <c r="ND47" s="224"/>
      <c r="NE47" s="224"/>
      <c r="NF47" s="224"/>
      <c r="NG47" s="224"/>
      <c r="NH47" s="224"/>
      <c r="NI47" s="224"/>
      <c r="NJ47" s="224"/>
      <c r="NK47" s="224"/>
      <c r="NL47" s="224"/>
      <c r="NM47" s="224"/>
      <c r="NN47" s="224"/>
      <c r="NO47" s="224"/>
      <c r="NP47" s="224"/>
      <c r="NQ47" s="224"/>
      <c r="NR47" s="224"/>
      <c r="NS47" s="224"/>
      <c r="NT47" s="224"/>
      <c r="NU47" s="224"/>
      <c r="NV47" s="224"/>
      <c r="NW47" s="224"/>
      <c r="NX47" s="224"/>
      <c r="NY47" s="224"/>
      <c r="NZ47" s="224"/>
      <c r="OA47" s="224"/>
      <c r="OB47" s="224"/>
      <c r="OC47" s="224"/>
      <c r="OD47" s="224"/>
      <c r="OE47" s="224"/>
      <c r="OF47" s="224"/>
      <c r="OG47" s="224"/>
      <c r="OH47" s="224"/>
      <c r="OI47" s="224"/>
      <c r="OJ47" s="224"/>
      <c r="OK47" s="224"/>
      <c r="OL47" s="224"/>
      <c r="OM47" s="224"/>
      <c r="ON47" s="224"/>
      <c r="OO47" s="224"/>
      <c r="OP47" s="224"/>
      <c r="OQ47" s="224"/>
      <c r="OR47" s="224"/>
      <c r="OS47" s="224"/>
      <c r="OT47" s="224"/>
      <c r="OU47" s="224"/>
      <c r="OV47" s="224"/>
      <c r="OW47" s="224"/>
      <c r="OX47" s="224"/>
      <c r="OY47" s="224"/>
      <c r="OZ47" s="224"/>
      <c r="PA47" s="224"/>
      <c r="PB47" s="224"/>
      <c r="PC47" s="224"/>
      <c r="PD47" s="224"/>
      <c r="PE47" s="224"/>
      <c r="PF47" s="224"/>
      <c r="PG47" s="224"/>
      <c r="PH47" s="224"/>
      <c r="PI47" s="224"/>
      <c r="PJ47" s="224"/>
      <c r="PK47" s="224"/>
      <c r="PL47" s="224"/>
      <c r="PM47" s="224"/>
      <c r="PN47" s="224"/>
      <c r="PO47" s="224"/>
      <c r="PP47" s="224"/>
      <c r="PQ47" s="224"/>
      <c r="PR47" s="224"/>
      <c r="PS47" s="224"/>
      <c r="PT47" s="224"/>
      <c r="PU47" s="224"/>
      <c r="PV47" s="224"/>
      <c r="PW47" s="224"/>
      <c r="PX47" s="224"/>
      <c r="PY47" s="224"/>
      <c r="PZ47" s="224"/>
      <c r="QA47" s="224"/>
      <c r="QB47" s="224"/>
      <c r="QC47" s="224"/>
      <c r="QD47" s="224"/>
      <c r="QE47" s="224"/>
      <c r="QF47" s="224"/>
      <c r="QG47" s="224"/>
      <c r="QH47" s="224"/>
      <c r="QI47" s="224"/>
      <c r="QJ47" s="224"/>
      <c r="QK47" s="224"/>
      <c r="QL47" s="224"/>
      <c r="QM47" s="224"/>
      <c r="QN47" s="224"/>
      <c r="QO47" s="224"/>
      <c r="QP47" s="224"/>
      <c r="QQ47" s="224"/>
      <c r="QR47" s="224"/>
      <c r="QS47" s="224"/>
      <c r="QT47" s="224"/>
      <c r="QU47" s="224"/>
      <c r="QV47" s="224"/>
      <c r="QW47" s="224"/>
      <c r="QX47" s="224"/>
      <c r="QY47" s="224"/>
      <c r="QZ47" s="224"/>
      <c r="RA47" s="224"/>
      <c r="RB47" s="224"/>
      <c r="RC47" s="224"/>
      <c r="RD47" s="224"/>
      <c r="RE47" s="224"/>
      <c r="RF47" s="224"/>
      <c r="RG47" s="224"/>
      <c r="RH47" s="224"/>
      <c r="RI47" s="224"/>
      <c r="RJ47" s="224"/>
      <c r="RK47" s="224"/>
      <c r="RL47" s="224"/>
      <c r="RM47" s="224"/>
      <c r="RN47" s="224"/>
      <c r="RO47" s="224"/>
      <c r="RP47" s="224"/>
      <c r="RQ47" s="224"/>
      <c r="RR47" s="224"/>
      <c r="RS47" s="224"/>
      <c r="RT47" s="224"/>
      <c r="RU47" s="224"/>
      <c r="RV47" s="224"/>
      <c r="RW47" s="224"/>
      <c r="RX47" s="224"/>
      <c r="RY47" s="224"/>
      <c r="RZ47" s="224"/>
      <c r="SA47" s="224"/>
      <c r="SB47" s="224"/>
      <c r="SC47" s="224"/>
      <c r="SD47" s="224"/>
      <c r="SE47" s="224"/>
      <c r="SF47" s="224"/>
      <c r="SG47" s="224"/>
      <c r="SH47" s="224"/>
      <c r="SI47" s="224"/>
      <c r="SJ47" s="224"/>
      <c r="SK47" s="224"/>
      <c r="SL47" s="224"/>
      <c r="SM47" s="224"/>
      <c r="SN47" s="224"/>
      <c r="SO47" s="224"/>
      <c r="SP47" s="224"/>
      <c r="SQ47" s="224"/>
      <c r="SR47" s="224"/>
      <c r="SS47" s="224"/>
      <c r="ST47" s="224"/>
      <c r="SU47" s="224"/>
      <c r="SV47" s="224"/>
      <c r="SW47" s="224"/>
      <c r="SX47" s="224"/>
      <c r="SY47" s="224"/>
      <c r="SZ47" s="224"/>
      <c r="TA47" s="224"/>
      <c r="TB47" s="224"/>
      <c r="TC47" s="224"/>
      <c r="TD47" s="224"/>
      <c r="TE47" s="224"/>
      <c r="TF47" s="224"/>
      <c r="TG47" s="224"/>
      <c r="TH47" s="224"/>
      <c r="TI47" s="224"/>
      <c r="TJ47" s="224"/>
      <c r="TK47" s="224"/>
      <c r="TL47" s="224"/>
      <c r="TM47" s="224"/>
      <c r="TN47" s="224"/>
      <c r="TO47" s="224"/>
      <c r="TP47" s="224"/>
      <c r="TQ47" s="224"/>
      <c r="TR47" s="224"/>
      <c r="TS47" s="224"/>
      <c r="TT47" s="224"/>
      <c r="TU47" s="224"/>
      <c r="TV47" s="224"/>
      <c r="TW47" s="224"/>
      <c r="TX47" s="224"/>
      <c r="TY47" s="224"/>
      <c r="TZ47" s="224"/>
      <c r="UA47" s="224"/>
      <c r="UB47" s="224"/>
      <c r="UC47" s="224"/>
      <c r="UD47" s="224"/>
      <c r="UE47" s="224"/>
      <c r="UF47" s="224"/>
      <c r="UG47" s="224"/>
      <c r="UH47" s="224"/>
      <c r="UI47" s="224"/>
      <c r="UJ47" s="224"/>
      <c r="UK47" s="224"/>
      <c r="UL47" s="224"/>
      <c r="UM47" s="224"/>
      <c r="UN47" s="224"/>
      <c r="UO47" s="224"/>
      <c r="UP47" s="224"/>
      <c r="UQ47" s="224"/>
      <c r="UR47" s="224"/>
      <c r="US47" s="224"/>
      <c r="UT47" s="224"/>
      <c r="UU47" s="224"/>
      <c r="UV47" s="224"/>
      <c r="UW47" s="224"/>
      <c r="UX47" s="224"/>
      <c r="UY47" s="224"/>
      <c r="UZ47" s="224"/>
      <c r="VA47" s="224"/>
      <c r="VB47" s="224"/>
      <c r="VC47" s="224"/>
      <c r="VD47" s="224"/>
      <c r="VE47" s="224"/>
      <c r="VF47" s="224"/>
      <c r="VG47" s="224"/>
      <c r="VH47" s="224"/>
      <c r="VI47" s="224"/>
      <c r="VJ47" s="224"/>
      <c r="VK47" s="224"/>
      <c r="VL47" s="224"/>
      <c r="VM47" s="224"/>
      <c r="VN47" s="224"/>
      <c r="VO47" s="224"/>
      <c r="VP47" s="224"/>
      <c r="VQ47" s="224"/>
      <c r="VR47" s="224"/>
      <c r="VS47" s="224"/>
      <c r="VT47" s="224"/>
      <c r="VU47" s="224"/>
      <c r="VV47" s="224"/>
      <c r="VW47" s="224"/>
      <c r="VX47" s="224"/>
      <c r="VY47" s="224"/>
      <c r="VZ47" s="224"/>
      <c r="WA47" s="224"/>
      <c r="WB47" s="224"/>
      <c r="WC47" s="224"/>
      <c r="WD47" s="224"/>
      <c r="WE47" s="224"/>
      <c r="WF47" s="224"/>
      <c r="WG47" s="224"/>
      <c r="WH47" s="224"/>
      <c r="WI47" s="224"/>
      <c r="WJ47" s="224"/>
      <c r="WK47" s="224"/>
      <c r="WL47" s="224"/>
      <c r="WM47" s="224"/>
      <c r="WN47" s="224"/>
      <c r="WO47" s="224"/>
      <c r="WP47" s="224"/>
      <c r="WQ47" s="224"/>
      <c r="WR47" s="224"/>
      <c r="WS47" s="224"/>
      <c r="WT47" s="224"/>
      <c r="WU47" s="224"/>
      <c r="WV47" s="224"/>
      <c r="WW47" s="224"/>
      <c r="WX47" s="224"/>
      <c r="WY47" s="224"/>
      <c r="WZ47" s="224"/>
      <c r="XA47" s="224"/>
      <c r="XB47" s="224"/>
      <c r="XC47" s="224"/>
      <c r="XD47" s="224"/>
      <c r="XE47" s="224"/>
      <c r="XF47" s="224"/>
      <c r="XG47" s="224"/>
      <c r="XH47" s="224"/>
      <c r="XI47" s="224"/>
      <c r="XJ47" s="224"/>
      <c r="XK47" s="224"/>
      <c r="XL47" s="224"/>
      <c r="XM47" s="224"/>
      <c r="XN47" s="224"/>
      <c r="XO47" s="224"/>
      <c r="XP47" s="224"/>
      <c r="XQ47" s="224"/>
      <c r="XR47" s="224"/>
      <c r="XS47" s="224"/>
      <c r="XT47" s="224"/>
      <c r="XU47" s="224"/>
      <c r="XV47" s="224"/>
      <c r="XW47" s="224"/>
      <c r="XX47" s="224"/>
      <c r="XY47" s="224"/>
      <c r="XZ47" s="224"/>
      <c r="YA47" s="224"/>
      <c r="YB47" s="224"/>
      <c r="YC47" s="224"/>
      <c r="YD47" s="224"/>
      <c r="YE47" s="224"/>
      <c r="YF47" s="224"/>
      <c r="YG47" s="224"/>
      <c r="YH47" s="224"/>
      <c r="YI47" s="224"/>
      <c r="YJ47" s="224"/>
      <c r="YK47" s="224"/>
      <c r="YL47" s="224"/>
      <c r="YM47" s="224"/>
      <c r="YN47" s="224"/>
      <c r="YO47" s="224"/>
      <c r="YP47" s="224"/>
      <c r="YQ47" s="224"/>
      <c r="YR47" s="224"/>
      <c r="YS47" s="224"/>
      <c r="YT47" s="224"/>
      <c r="YU47" s="224"/>
      <c r="YV47" s="224"/>
      <c r="YW47" s="224"/>
      <c r="YX47" s="224"/>
      <c r="YY47" s="224"/>
      <c r="YZ47" s="224"/>
      <c r="ZA47" s="224"/>
      <c r="ZB47" s="224"/>
      <c r="ZC47" s="224"/>
      <c r="ZD47" s="224"/>
      <c r="ZE47" s="224"/>
      <c r="ZF47" s="224"/>
      <c r="ZG47" s="224"/>
      <c r="ZH47" s="224"/>
      <c r="ZI47" s="224"/>
      <c r="ZJ47" s="224"/>
      <c r="ZK47" s="224"/>
      <c r="ZL47" s="224"/>
      <c r="ZM47" s="224"/>
      <c r="ZN47" s="224"/>
      <c r="ZO47" s="224"/>
      <c r="ZP47" s="224"/>
      <c r="ZQ47" s="224"/>
      <c r="ZR47" s="224"/>
      <c r="ZS47" s="224"/>
      <c r="ZT47" s="224"/>
      <c r="ZU47" s="224"/>
      <c r="ZV47" s="224"/>
      <c r="ZW47" s="224"/>
      <c r="ZX47" s="224"/>
      <c r="ZY47" s="224"/>
      <c r="ZZ47" s="224"/>
      <c r="AAA47" s="224"/>
      <c r="AAB47" s="224"/>
      <c r="AAC47" s="224"/>
      <c r="AAD47" s="224"/>
      <c r="AAE47" s="224"/>
      <c r="AAF47" s="224"/>
      <c r="AAG47" s="224"/>
      <c r="AAH47" s="224"/>
      <c r="AAI47" s="224"/>
      <c r="AAJ47" s="224"/>
      <c r="AAK47" s="224"/>
      <c r="AAL47" s="224"/>
      <c r="AAM47" s="224"/>
      <c r="AAN47" s="224"/>
      <c r="AAO47" s="224"/>
      <c r="AAP47" s="224"/>
      <c r="AAQ47" s="224"/>
      <c r="AAR47" s="224"/>
      <c r="AAS47" s="224"/>
      <c r="AAT47" s="224"/>
      <c r="AAU47" s="224"/>
      <c r="AAV47" s="224"/>
      <c r="AAW47" s="224"/>
      <c r="AAX47" s="224"/>
      <c r="AAY47" s="224"/>
      <c r="AAZ47" s="224"/>
      <c r="ABA47" s="224"/>
      <c r="ABB47" s="224"/>
      <c r="ABC47" s="224"/>
      <c r="ABD47" s="224"/>
      <c r="ABE47" s="224"/>
      <c r="ABF47" s="224"/>
      <c r="ABG47" s="224"/>
      <c r="ABH47" s="224"/>
      <c r="ABI47" s="224"/>
      <c r="ABJ47" s="224"/>
      <c r="ABK47" s="224"/>
      <c r="ABL47" s="224"/>
      <c r="ABM47" s="224"/>
      <c r="ABN47" s="224"/>
      <c r="ABO47" s="224"/>
      <c r="ABP47" s="224"/>
      <c r="ABQ47" s="224"/>
      <c r="ABR47" s="224"/>
      <c r="ABS47" s="224"/>
      <c r="ABT47" s="224"/>
      <c r="ABU47" s="224"/>
      <c r="ABV47" s="224"/>
      <c r="ABW47" s="224"/>
      <c r="ABX47" s="224"/>
      <c r="ABY47" s="224"/>
      <c r="ABZ47" s="224"/>
      <c r="ACA47" s="224"/>
      <c r="ACB47" s="224"/>
      <c r="ACC47" s="224"/>
      <c r="ACD47" s="224"/>
      <c r="ACE47" s="224"/>
      <c r="ACF47" s="224"/>
      <c r="ACG47" s="224"/>
      <c r="ACH47" s="224"/>
      <c r="ACI47" s="224"/>
      <c r="ACJ47" s="224"/>
      <c r="ACK47" s="224"/>
      <c r="ACL47" s="224"/>
      <c r="ACM47" s="224"/>
      <c r="ACN47" s="224"/>
      <c r="ACO47" s="224"/>
      <c r="ACP47" s="224"/>
      <c r="ACQ47" s="224"/>
      <c r="ACR47" s="224"/>
      <c r="ACS47" s="224"/>
      <c r="ACT47" s="224"/>
      <c r="ACU47" s="224"/>
      <c r="ACV47" s="224"/>
      <c r="ACW47" s="224"/>
      <c r="ACX47" s="224"/>
      <c r="ACY47" s="224"/>
      <c r="ACZ47" s="224"/>
      <c r="ADA47" s="224"/>
      <c r="ADB47" s="224"/>
      <c r="ADC47" s="224"/>
      <c r="ADD47" s="224"/>
      <c r="ADE47" s="224"/>
      <c r="ADF47" s="224"/>
      <c r="ADG47" s="224"/>
      <c r="ADH47" s="224"/>
      <c r="ADI47" s="224"/>
      <c r="ADJ47" s="224"/>
      <c r="ADK47" s="224"/>
      <c r="ADL47" s="224"/>
      <c r="ADM47" s="224"/>
      <c r="ADN47" s="224"/>
      <c r="ADO47" s="224"/>
      <c r="ADP47" s="224"/>
      <c r="ADQ47" s="224"/>
      <c r="ADR47" s="224"/>
      <c r="ADS47" s="224"/>
      <c r="ADT47" s="224"/>
      <c r="ADU47" s="224"/>
      <c r="ADV47" s="224"/>
      <c r="ADW47" s="224"/>
      <c r="ADX47" s="224"/>
      <c r="ADY47" s="224"/>
      <c r="ADZ47" s="224"/>
      <c r="AEA47" s="224"/>
      <c r="AEB47" s="224"/>
      <c r="AEC47" s="224"/>
      <c r="AED47" s="224"/>
      <c r="AEE47" s="224"/>
      <c r="AEF47" s="224"/>
      <c r="AEG47" s="224"/>
      <c r="AEH47" s="224"/>
      <c r="AEI47" s="224"/>
      <c r="AEJ47" s="224"/>
      <c r="AEK47" s="224"/>
      <c r="AEL47" s="224"/>
      <c r="AEM47" s="224"/>
      <c r="AEN47" s="224"/>
      <c r="AEO47" s="224"/>
      <c r="AEP47" s="224"/>
      <c r="AEQ47" s="224"/>
      <c r="AER47" s="224"/>
      <c r="AES47" s="224"/>
      <c r="AET47" s="224"/>
      <c r="AEU47" s="224"/>
      <c r="AEV47" s="224"/>
      <c r="AEW47" s="224"/>
      <c r="AEX47" s="224"/>
      <c r="AEY47" s="224"/>
      <c r="AEZ47" s="224"/>
      <c r="AFA47" s="224"/>
      <c r="AFB47" s="224"/>
      <c r="AFC47" s="224"/>
      <c r="AFD47" s="224"/>
      <c r="AFE47" s="224"/>
      <c r="AFF47" s="224"/>
      <c r="AFG47" s="224"/>
      <c r="AFH47" s="224"/>
      <c r="AFI47" s="224"/>
      <c r="AFJ47" s="224"/>
      <c r="AFK47" s="224"/>
      <c r="AFL47" s="224"/>
      <c r="AFM47" s="224"/>
      <c r="AFN47" s="224"/>
      <c r="AFO47" s="224"/>
      <c r="AFP47" s="224"/>
      <c r="AFQ47" s="224"/>
      <c r="AFR47" s="224"/>
      <c r="AFS47" s="224"/>
      <c r="AFT47" s="224"/>
      <c r="AFU47" s="224"/>
      <c r="AFV47" s="224"/>
      <c r="AFW47" s="224"/>
      <c r="AFX47" s="224"/>
      <c r="AFY47" s="224"/>
      <c r="AFZ47" s="224"/>
      <c r="AGA47" s="224"/>
      <c r="AGB47" s="224"/>
      <c r="AGC47" s="224"/>
      <c r="AGD47" s="224"/>
      <c r="AGE47" s="224"/>
      <c r="AGF47" s="224"/>
      <c r="AGG47" s="224"/>
      <c r="AGH47" s="224"/>
      <c r="AGI47" s="224"/>
      <c r="AGJ47" s="224"/>
      <c r="AGK47" s="224"/>
      <c r="AGL47" s="224"/>
      <c r="AGM47" s="224"/>
      <c r="AGN47" s="224"/>
      <c r="AGO47" s="224"/>
      <c r="AGP47" s="224"/>
      <c r="AGQ47" s="224"/>
      <c r="AGR47" s="224"/>
      <c r="AGS47" s="224"/>
      <c r="AGT47" s="224"/>
      <c r="AGU47" s="224"/>
      <c r="AGV47" s="224"/>
      <c r="AGW47" s="224"/>
      <c r="AGX47" s="224"/>
      <c r="AGY47" s="224"/>
      <c r="AGZ47" s="224"/>
      <c r="AHA47" s="224"/>
      <c r="AHB47" s="224"/>
      <c r="AHC47" s="224"/>
      <c r="AHD47" s="224"/>
      <c r="AHE47" s="224"/>
      <c r="AHF47" s="224"/>
      <c r="AHG47" s="224"/>
      <c r="AHH47" s="224"/>
      <c r="AHI47" s="224"/>
      <c r="AHJ47" s="224"/>
      <c r="AHK47" s="224"/>
      <c r="AHL47" s="224"/>
      <c r="AHM47" s="224"/>
      <c r="AHN47" s="224"/>
      <c r="AHO47" s="224"/>
      <c r="AHP47" s="224"/>
      <c r="AHQ47" s="224"/>
      <c r="AHR47" s="224"/>
      <c r="AHS47" s="224"/>
      <c r="AHT47" s="224"/>
      <c r="AHU47" s="224"/>
      <c r="AHV47" s="224"/>
      <c r="AHW47" s="224"/>
      <c r="AHX47" s="224"/>
      <c r="AHY47" s="224"/>
      <c r="AHZ47" s="224"/>
      <c r="AIA47" s="224"/>
      <c r="AIB47" s="224"/>
      <c r="AIC47" s="224"/>
      <c r="AID47" s="224"/>
      <c r="AIE47" s="224"/>
      <c r="AIF47" s="224"/>
      <c r="AIG47" s="224"/>
      <c r="AIH47" s="224"/>
      <c r="AII47" s="224"/>
      <c r="AIJ47" s="224"/>
      <c r="AIK47" s="224"/>
      <c r="AIL47" s="224"/>
      <c r="AIM47" s="224"/>
      <c r="AIN47" s="224"/>
      <c r="AIO47" s="224"/>
      <c r="AIP47" s="224"/>
      <c r="AIQ47" s="224"/>
      <c r="AIR47" s="224"/>
      <c r="AIS47" s="224"/>
      <c r="AIT47" s="224"/>
      <c r="AIU47" s="224"/>
      <c r="AIV47" s="224"/>
      <c r="AIW47" s="224"/>
      <c r="AIX47" s="224"/>
      <c r="AIY47" s="224"/>
      <c r="AIZ47" s="224"/>
      <c r="AJA47" s="224"/>
      <c r="AJB47" s="224"/>
      <c r="AJC47" s="224"/>
      <c r="AJD47" s="224"/>
      <c r="AJE47" s="224"/>
      <c r="AJF47" s="224"/>
      <c r="AJG47" s="224"/>
      <c r="AJH47" s="224"/>
      <c r="AJI47" s="224"/>
      <c r="AJJ47" s="224"/>
      <c r="AJK47" s="224"/>
      <c r="AJL47" s="224"/>
      <c r="AJM47" s="224"/>
      <c r="AJN47" s="224"/>
      <c r="AJO47" s="224"/>
      <c r="AJP47" s="224"/>
      <c r="AJQ47" s="224"/>
      <c r="AJR47" s="224"/>
      <c r="AJS47" s="224"/>
      <c r="AJT47" s="224"/>
      <c r="AJU47" s="224"/>
      <c r="AJV47" s="224"/>
      <c r="AJW47" s="224"/>
      <c r="AJX47" s="224"/>
      <c r="AJY47" s="224"/>
      <c r="AJZ47" s="224"/>
      <c r="AKA47" s="224"/>
      <c r="AKB47" s="224"/>
      <c r="AKC47" s="224"/>
      <c r="AKD47" s="224"/>
      <c r="AKE47" s="224"/>
      <c r="AKF47" s="224"/>
      <c r="AKG47" s="224"/>
      <c r="AKH47" s="224"/>
      <c r="AKI47" s="224"/>
      <c r="AKJ47" s="224"/>
      <c r="AKK47" s="224"/>
      <c r="AKL47" s="224"/>
      <c r="AKM47" s="224"/>
      <c r="AKN47" s="224"/>
      <c r="AKO47" s="224"/>
      <c r="AKP47" s="224"/>
      <c r="AKQ47" s="224"/>
      <c r="AKR47" s="224"/>
      <c r="AKS47" s="224"/>
      <c r="AKT47" s="224"/>
      <c r="AKU47" s="224"/>
      <c r="AKV47" s="224"/>
      <c r="AKW47" s="224"/>
      <c r="AKX47" s="224"/>
      <c r="AKY47" s="224"/>
      <c r="AKZ47" s="224"/>
      <c r="ALA47" s="224"/>
      <c r="ALB47" s="224"/>
      <c r="ALC47" s="224"/>
      <c r="ALD47" s="224"/>
      <c r="ALE47" s="224"/>
      <c r="ALF47" s="224"/>
      <c r="ALG47" s="224"/>
      <c r="ALH47" s="224"/>
      <c r="ALI47" s="224"/>
      <c r="ALJ47" s="224"/>
      <c r="ALK47" s="224"/>
      <c r="ALL47" s="224"/>
      <c r="ALM47" s="224"/>
      <c r="ALN47" s="224"/>
      <c r="ALO47" s="224"/>
      <c r="ALP47" s="224"/>
      <c r="ALQ47" s="224"/>
      <c r="ALR47" s="224"/>
      <c r="ALS47" s="224"/>
      <c r="ALT47" s="224"/>
      <c r="ALU47" s="224"/>
      <c r="ALV47" s="224"/>
      <c r="ALW47" s="224"/>
      <c r="ALX47" s="224"/>
      <c r="ALY47" s="224"/>
      <c r="ALZ47" s="224"/>
      <c r="AMA47" s="224"/>
      <c r="AMB47" s="224"/>
      <c r="AMC47" s="224"/>
      <c r="AMD47" s="224"/>
      <c r="AME47" s="224"/>
      <c r="AMF47" s="224"/>
      <c r="AMG47" s="224"/>
      <c r="AMH47" s="224"/>
      <c r="AMI47" s="224"/>
      <c r="AMJ47" s="224"/>
      <c r="AMK47" s="224"/>
      <c r="AML47" s="224"/>
      <c r="AMM47" s="224"/>
      <c r="AMN47" s="224"/>
      <c r="AMO47" s="224"/>
      <c r="AMP47" s="224"/>
      <c r="AMQ47" s="224"/>
      <c r="AMR47" s="224"/>
      <c r="AMS47" s="224"/>
      <c r="AMT47" s="224"/>
      <c r="AMU47" s="224"/>
      <c r="AMV47" s="224"/>
    </row>
    <row r="48" spans="1:1036" ht="14.65" customHeight="1" x14ac:dyDescent="0.2">
      <c r="B48" s="333" t="s">
        <v>13</v>
      </c>
      <c r="C48" s="180" t="s">
        <v>14</v>
      </c>
      <c r="D48" s="45">
        <v>387407</v>
      </c>
      <c r="E48" s="45">
        <v>387305</v>
      </c>
      <c r="F48" s="45">
        <v>386862</v>
      </c>
      <c r="G48" s="45">
        <v>386829</v>
      </c>
      <c r="H48" s="45">
        <v>387449</v>
      </c>
      <c r="I48" s="45">
        <v>387105</v>
      </c>
      <c r="J48" s="45">
        <v>387373</v>
      </c>
      <c r="K48" s="45">
        <v>386453</v>
      </c>
      <c r="L48" s="219"/>
      <c r="M48" s="83">
        <v>387407</v>
      </c>
      <c r="N48" s="83">
        <v>387305</v>
      </c>
      <c r="O48" s="83">
        <v>386862</v>
      </c>
      <c r="P48" s="83">
        <v>386829</v>
      </c>
      <c r="Q48" s="83">
        <v>387449</v>
      </c>
      <c r="R48" s="83">
        <v>387105</v>
      </c>
      <c r="S48" s="83">
        <v>387373</v>
      </c>
      <c r="T48" s="83">
        <v>386453</v>
      </c>
      <c r="U48" s="199"/>
      <c r="V48" s="199"/>
      <c r="W48" s="199"/>
      <c r="X48" s="199"/>
      <c r="Y48" s="199"/>
      <c r="Z48" s="199"/>
      <c r="AA48" s="199"/>
      <c r="AB48" s="199"/>
      <c r="AC48" s="199"/>
      <c r="AD48" s="199"/>
      <c r="AE48" s="199"/>
      <c r="AF48" s="199"/>
      <c r="AG48" s="199"/>
      <c r="AH48" s="199"/>
      <c r="AI48" s="199"/>
      <c r="AJ48" s="199"/>
      <c r="AK48" s="199"/>
      <c r="AL48" s="199"/>
    </row>
    <row r="49" spans="2:38" x14ac:dyDescent="0.2">
      <c r="B49" s="333"/>
      <c r="C49" s="180" t="s">
        <v>16</v>
      </c>
      <c r="D49" s="45">
        <v>3155581</v>
      </c>
      <c r="E49" s="45">
        <v>3155695</v>
      </c>
      <c r="F49" s="45">
        <v>3155646</v>
      </c>
      <c r="G49" s="45">
        <v>3155286</v>
      </c>
      <c r="H49" s="45">
        <v>3155448</v>
      </c>
      <c r="I49" s="45">
        <v>3155457</v>
      </c>
      <c r="J49" s="45">
        <v>3155683</v>
      </c>
      <c r="K49" s="45">
        <v>3155281</v>
      </c>
      <c r="L49" s="219"/>
      <c r="M49" s="83">
        <v>3155581</v>
      </c>
      <c r="N49" s="83">
        <v>3155695</v>
      </c>
      <c r="O49" s="83">
        <v>3155646</v>
      </c>
      <c r="P49" s="83">
        <v>3155286</v>
      </c>
      <c r="Q49" s="83">
        <v>3155448</v>
      </c>
      <c r="R49" s="83">
        <v>3155457</v>
      </c>
      <c r="S49" s="83">
        <v>3155683</v>
      </c>
      <c r="T49" s="83">
        <v>3155281</v>
      </c>
      <c r="U49" s="199"/>
      <c r="V49" s="199"/>
      <c r="W49" s="199"/>
      <c r="X49" s="199"/>
      <c r="Y49" s="199"/>
      <c r="Z49" s="199"/>
      <c r="AA49" s="199"/>
      <c r="AB49" s="199"/>
      <c r="AC49" s="199"/>
      <c r="AD49" s="199"/>
      <c r="AE49" s="199"/>
      <c r="AF49" s="199"/>
      <c r="AG49" s="199"/>
      <c r="AH49" s="199"/>
      <c r="AI49" s="199"/>
      <c r="AJ49" s="199"/>
      <c r="AK49" s="199"/>
      <c r="AL49" s="199"/>
    </row>
    <row r="50" spans="2:38" x14ac:dyDescent="0.2">
      <c r="B50" s="358" t="s">
        <v>17</v>
      </c>
      <c r="C50" s="359"/>
      <c r="D50" s="360">
        <v>44964</v>
      </c>
      <c r="E50" s="360"/>
      <c r="F50" s="360"/>
      <c r="G50" s="360"/>
      <c r="H50" s="360"/>
      <c r="I50" s="360"/>
      <c r="J50" s="360"/>
      <c r="K50" s="360"/>
      <c r="L50" s="183"/>
      <c r="M50" s="352">
        <v>44783</v>
      </c>
      <c r="N50" s="353"/>
      <c r="O50" s="353"/>
      <c r="P50" s="353"/>
      <c r="Q50" s="353"/>
      <c r="R50" s="353"/>
      <c r="S50" s="353"/>
      <c r="T50" s="353"/>
      <c r="U50" s="183"/>
      <c r="V50" s="349"/>
      <c r="W50" s="349"/>
      <c r="X50" s="349"/>
      <c r="Y50" s="349"/>
      <c r="Z50" s="349"/>
      <c r="AA50" s="349"/>
      <c r="AB50" s="349"/>
      <c r="AC50" s="349"/>
      <c r="AD50" s="183"/>
      <c r="AE50" s="350"/>
      <c r="AF50" s="349"/>
      <c r="AG50" s="349"/>
      <c r="AH50" s="349"/>
      <c r="AI50" s="349"/>
      <c r="AJ50" s="349"/>
      <c r="AK50" s="349"/>
      <c r="AL50" s="349"/>
    </row>
    <row r="51" spans="2:38" ht="12.75" customHeight="1" x14ac:dyDescent="0.2">
      <c r="B51" s="351" t="s">
        <v>321</v>
      </c>
      <c r="C51" s="337"/>
      <c r="D51" s="337"/>
      <c r="E51" s="337"/>
      <c r="F51" s="337"/>
      <c r="G51" s="337"/>
      <c r="H51" s="337"/>
      <c r="I51" s="337"/>
      <c r="J51" s="337"/>
      <c r="K51" s="337"/>
      <c r="L51" s="220"/>
      <c r="M51" s="351" t="s">
        <v>321</v>
      </c>
      <c r="N51" s="337"/>
      <c r="O51" s="337"/>
      <c r="P51" s="337"/>
      <c r="Q51" s="337"/>
      <c r="R51" s="337"/>
      <c r="S51" s="337"/>
      <c r="T51" s="337"/>
      <c r="U51" s="220"/>
      <c r="V51" s="341"/>
      <c r="W51" s="341"/>
      <c r="X51" s="341"/>
      <c r="Y51" s="341"/>
      <c r="Z51" s="341"/>
      <c r="AA51" s="341"/>
      <c r="AB51" s="341"/>
      <c r="AC51" s="341"/>
      <c r="AD51" s="183"/>
      <c r="AE51" s="341"/>
      <c r="AF51" s="341"/>
      <c r="AG51" s="341"/>
      <c r="AH51" s="341"/>
      <c r="AI51" s="341"/>
      <c r="AJ51" s="341"/>
      <c r="AK51" s="341"/>
      <c r="AL51" s="341"/>
    </row>
    <row r="52" spans="2:38" x14ac:dyDescent="0.2">
      <c r="B52" s="354" t="s">
        <v>282</v>
      </c>
      <c r="C52" s="355"/>
      <c r="D52" s="354"/>
      <c r="E52" s="356"/>
      <c r="F52" s="356"/>
      <c r="G52" s="356"/>
      <c r="H52" s="356"/>
      <c r="I52" s="356"/>
      <c r="J52" s="356"/>
      <c r="K52" s="356"/>
      <c r="L52" s="210"/>
      <c r="M52" s="354"/>
      <c r="N52" s="356"/>
      <c r="O52" s="356"/>
      <c r="P52" s="356"/>
      <c r="Q52" s="356"/>
      <c r="R52" s="356"/>
      <c r="S52" s="356"/>
      <c r="T52" s="356"/>
      <c r="U52" s="210"/>
      <c r="V52" s="348"/>
      <c r="W52" s="348"/>
      <c r="X52" s="348"/>
      <c r="Y52" s="348"/>
      <c r="Z52" s="348"/>
      <c r="AA52" s="348"/>
      <c r="AB52" s="348"/>
      <c r="AC52" s="348"/>
      <c r="AD52" s="210"/>
      <c r="AE52" s="348"/>
      <c r="AF52" s="348"/>
      <c r="AG52" s="348"/>
      <c r="AH52" s="348"/>
      <c r="AI52" s="348"/>
      <c r="AJ52" s="348"/>
      <c r="AK52" s="348"/>
      <c r="AL52" s="348"/>
    </row>
    <row r="53" spans="2:38" s="84" customFormat="1" x14ac:dyDescent="0.2">
      <c r="B53" s="221" t="s">
        <v>526</v>
      </c>
      <c r="C53" s="222" t="s">
        <v>251</v>
      </c>
      <c r="D53" s="5" t="s">
        <v>643</v>
      </c>
      <c r="E53" s="5" t="s">
        <v>643</v>
      </c>
      <c r="F53" s="5" t="s">
        <v>643</v>
      </c>
      <c r="G53" s="5" t="s">
        <v>643</v>
      </c>
      <c r="H53" s="5" t="s">
        <v>643</v>
      </c>
      <c r="I53" s="5" t="s">
        <v>643</v>
      </c>
      <c r="J53" s="5" t="s">
        <v>643</v>
      </c>
      <c r="K53" s="5" t="s">
        <v>643</v>
      </c>
      <c r="L53" s="199"/>
      <c r="M53" s="6" t="s">
        <v>643</v>
      </c>
      <c r="N53" s="6" t="s">
        <v>643</v>
      </c>
      <c r="O53" s="6" t="s">
        <v>643</v>
      </c>
      <c r="P53" s="6" t="s">
        <v>643</v>
      </c>
      <c r="Q53" s="6" t="s">
        <v>643</v>
      </c>
      <c r="R53" s="6" t="s">
        <v>643</v>
      </c>
      <c r="S53" s="83" t="s">
        <v>643</v>
      </c>
      <c r="T53" s="6" t="s">
        <v>643</v>
      </c>
      <c r="U53" s="199"/>
      <c r="V53" s="111"/>
      <c r="W53" s="111"/>
      <c r="X53" s="111"/>
      <c r="Y53" s="111"/>
      <c r="Z53" s="111"/>
      <c r="AA53" s="111"/>
      <c r="AB53" s="111"/>
      <c r="AC53" s="111"/>
      <c r="AD53" s="199"/>
      <c r="AE53" s="111"/>
      <c r="AF53" s="111"/>
      <c r="AG53" s="111"/>
      <c r="AH53" s="111"/>
      <c r="AI53" s="111"/>
      <c r="AJ53" s="111"/>
      <c r="AK53" s="111"/>
      <c r="AL53" s="111"/>
    </row>
    <row r="54" spans="2:38" s="84" customFormat="1" x14ac:dyDescent="0.2">
      <c r="B54" s="221" t="s">
        <v>527</v>
      </c>
      <c r="C54" s="222" t="s">
        <v>251</v>
      </c>
      <c r="D54" s="5" t="s">
        <v>644</v>
      </c>
      <c r="E54" s="5" t="s">
        <v>644</v>
      </c>
      <c r="F54" s="5" t="s">
        <v>644</v>
      </c>
      <c r="G54" s="5" t="s">
        <v>644</v>
      </c>
      <c r="H54" s="5" t="s">
        <v>644</v>
      </c>
      <c r="I54" s="5" t="s">
        <v>644</v>
      </c>
      <c r="J54" s="5" t="s">
        <v>644</v>
      </c>
      <c r="K54" s="5" t="s">
        <v>644</v>
      </c>
      <c r="L54" s="199"/>
      <c r="M54" s="6" t="s">
        <v>644</v>
      </c>
      <c r="N54" s="6" t="s">
        <v>644</v>
      </c>
      <c r="O54" s="6" t="s">
        <v>644</v>
      </c>
      <c r="P54" s="6" t="s">
        <v>644</v>
      </c>
      <c r="Q54" s="6" t="s">
        <v>644</v>
      </c>
      <c r="R54" s="6" t="s">
        <v>644</v>
      </c>
      <c r="S54" s="83" t="s">
        <v>644</v>
      </c>
      <c r="T54" s="6" t="s">
        <v>644</v>
      </c>
      <c r="U54" s="199"/>
      <c r="V54" s="111"/>
      <c r="W54" s="111"/>
      <c r="X54" s="111"/>
      <c r="Y54" s="111"/>
      <c r="Z54" s="111"/>
      <c r="AA54" s="111"/>
      <c r="AB54" s="111"/>
      <c r="AC54" s="111"/>
      <c r="AD54" s="199"/>
      <c r="AE54" s="111"/>
      <c r="AF54" s="111"/>
      <c r="AG54" s="111"/>
      <c r="AH54" s="111"/>
      <c r="AI54" s="111"/>
      <c r="AJ54" s="111"/>
      <c r="AK54" s="111"/>
      <c r="AL54" s="111"/>
    </row>
    <row r="55" spans="2:38" s="84" customFormat="1" x14ac:dyDescent="0.2">
      <c r="B55" s="221" t="s">
        <v>528</v>
      </c>
      <c r="C55" s="200" t="s">
        <v>319</v>
      </c>
      <c r="D55" s="5" t="s">
        <v>643</v>
      </c>
      <c r="E55" s="5" t="s">
        <v>643</v>
      </c>
      <c r="F55" s="5" t="s">
        <v>643</v>
      </c>
      <c r="G55" s="5" t="s">
        <v>643</v>
      </c>
      <c r="H55" s="5" t="s">
        <v>643</v>
      </c>
      <c r="I55" s="5" t="s">
        <v>643</v>
      </c>
      <c r="J55" s="5" t="s">
        <v>643</v>
      </c>
      <c r="K55" s="5" t="s">
        <v>643</v>
      </c>
      <c r="L55" s="199"/>
      <c r="M55" s="6" t="s">
        <v>643</v>
      </c>
      <c r="N55" s="6" t="s">
        <v>643</v>
      </c>
      <c r="O55" s="6" t="s">
        <v>643</v>
      </c>
      <c r="P55" s="6" t="s">
        <v>643</v>
      </c>
      <c r="Q55" s="6" t="s">
        <v>643</v>
      </c>
      <c r="R55" s="6" t="s">
        <v>643</v>
      </c>
      <c r="S55" s="83" t="s">
        <v>643</v>
      </c>
      <c r="T55" s="6" t="s">
        <v>643</v>
      </c>
      <c r="U55" s="199"/>
      <c r="V55" s="111"/>
      <c r="W55" s="111"/>
      <c r="X55" s="111"/>
      <c r="Y55" s="111"/>
      <c r="Z55" s="111"/>
      <c r="AA55" s="111"/>
      <c r="AB55" s="111"/>
      <c r="AC55" s="111"/>
      <c r="AD55" s="199"/>
      <c r="AE55" s="111"/>
      <c r="AF55" s="111"/>
      <c r="AG55" s="111"/>
      <c r="AH55" s="111"/>
      <c r="AI55" s="111"/>
      <c r="AJ55" s="111"/>
      <c r="AK55" s="111"/>
      <c r="AL55" s="111"/>
    </row>
    <row r="56" spans="2:38" s="84" customFormat="1" x14ac:dyDescent="0.2">
      <c r="B56" s="205" t="s">
        <v>361</v>
      </c>
      <c r="C56" s="200" t="s">
        <v>319</v>
      </c>
      <c r="D56" s="5" t="s">
        <v>644</v>
      </c>
      <c r="E56" s="5" t="s">
        <v>644</v>
      </c>
      <c r="F56" s="5" t="s">
        <v>644</v>
      </c>
      <c r="G56" s="5" t="s">
        <v>644</v>
      </c>
      <c r="H56" s="5" t="s">
        <v>644</v>
      </c>
      <c r="I56" s="5" t="s">
        <v>644</v>
      </c>
      <c r="J56" s="5" t="s">
        <v>644</v>
      </c>
      <c r="K56" s="5" t="s">
        <v>644</v>
      </c>
      <c r="L56" s="199"/>
      <c r="M56" s="6" t="s">
        <v>644</v>
      </c>
      <c r="N56" s="6" t="s">
        <v>644</v>
      </c>
      <c r="O56" s="6" t="s">
        <v>644</v>
      </c>
      <c r="P56" s="6" t="s">
        <v>644</v>
      </c>
      <c r="Q56" s="6" t="s">
        <v>644</v>
      </c>
      <c r="R56" s="6" t="s">
        <v>644</v>
      </c>
      <c r="S56" s="83" t="s">
        <v>644</v>
      </c>
      <c r="T56" s="6" t="s">
        <v>644</v>
      </c>
      <c r="U56" s="199"/>
      <c r="V56" s="111"/>
      <c r="W56" s="111"/>
      <c r="X56" s="111"/>
      <c r="Y56" s="111"/>
      <c r="Z56" s="111"/>
      <c r="AA56" s="111"/>
      <c r="AB56" s="111"/>
      <c r="AC56" s="111"/>
      <c r="AD56" s="199"/>
      <c r="AE56" s="111"/>
      <c r="AF56" s="111"/>
      <c r="AG56" s="111"/>
      <c r="AH56" s="111"/>
      <c r="AI56" s="111"/>
      <c r="AJ56" s="111"/>
      <c r="AK56" s="111"/>
      <c r="AL56" s="111"/>
    </row>
    <row r="57" spans="2:38" s="84" customFormat="1" x14ac:dyDescent="0.2">
      <c r="B57" s="206"/>
      <c r="C57" s="208"/>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row>
    <row r="58" spans="2:38" s="84" customFormat="1" x14ac:dyDescent="0.2">
      <c r="B58" s="206"/>
      <c r="C58" s="208"/>
      <c r="D58" s="199"/>
      <c r="E58" s="199"/>
      <c r="F58" s="199"/>
      <c r="G58" s="199"/>
      <c r="H58" s="199"/>
      <c r="I58" s="199"/>
      <c r="J58" s="199"/>
      <c r="K58" s="199"/>
      <c r="L58" s="199"/>
      <c r="M58" s="199"/>
      <c r="N58" s="199"/>
      <c r="O58" s="199"/>
      <c r="P58" s="199"/>
      <c r="Q58" s="199"/>
      <c r="R58" s="199"/>
      <c r="S58" s="199"/>
      <c r="T58" s="199"/>
      <c r="U58" s="199"/>
    </row>
    <row r="59" spans="2:38" s="84" customFormat="1" x14ac:dyDescent="0.2">
      <c r="B59" s="206"/>
      <c r="C59" s="208"/>
      <c r="D59" s="199"/>
      <c r="E59" s="199"/>
      <c r="F59" s="199"/>
      <c r="G59" s="199"/>
      <c r="H59" s="199"/>
      <c r="I59" s="199"/>
      <c r="J59" s="199"/>
      <c r="K59" s="199"/>
      <c r="L59" s="199"/>
      <c r="M59" s="199"/>
      <c r="N59" s="199"/>
      <c r="O59" s="199"/>
      <c r="P59" s="199"/>
      <c r="Q59" s="199"/>
      <c r="R59" s="199"/>
      <c r="S59" s="199"/>
      <c r="T59" s="199"/>
      <c r="U59" s="199"/>
    </row>
    <row r="60" spans="2:38" s="84" customFormat="1" x14ac:dyDescent="0.2">
      <c r="B60" s="206"/>
      <c r="C60" s="208"/>
      <c r="D60" s="199"/>
      <c r="E60" s="199"/>
      <c r="F60" s="199"/>
      <c r="G60" s="199"/>
      <c r="H60" s="199"/>
      <c r="I60" s="199"/>
      <c r="J60" s="199"/>
      <c r="K60" s="199"/>
      <c r="L60" s="199"/>
      <c r="M60" s="199"/>
      <c r="N60" s="199"/>
      <c r="O60" s="199"/>
      <c r="P60" s="199"/>
      <c r="Q60" s="199"/>
      <c r="R60" s="199"/>
      <c r="S60" s="199"/>
      <c r="T60" s="199"/>
      <c r="U60" s="199"/>
    </row>
    <row r="61" spans="2:38" s="84" customFormat="1" x14ac:dyDescent="0.2">
      <c r="B61" s="206"/>
      <c r="C61" s="208"/>
      <c r="D61" s="199"/>
      <c r="E61" s="199"/>
      <c r="F61" s="199"/>
      <c r="G61" s="199"/>
      <c r="H61" s="199"/>
      <c r="I61" s="199"/>
      <c r="J61" s="199"/>
      <c r="K61" s="199"/>
      <c r="L61" s="199"/>
      <c r="M61" s="199"/>
      <c r="N61" s="199"/>
      <c r="O61" s="199"/>
      <c r="P61" s="199"/>
      <c r="Q61" s="199"/>
      <c r="R61" s="199"/>
      <c r="S61" s="199"/>
      <c r="T61" s="199"/>
      <c r="U61" s="199"/>
    </row>
    <row r="62" spans="2:38" s="84" customFormat="1" x14ac:dyDescent="0.2">
      <c r="B62" s="206"/>
      <c r="C62" s="208"/>
      <c r="D62" s="199"/>
      <c r="E62" s="199"/>
      <c r="F62" s="199"/>
      <c r="G62" s="199"/>
      <c r="H62" s="199"/>
      <c r="I62" s="199"/>
      <c r="J62" s="199"/>
      <c r="K62" s="199"/>
      <c r="L62" s="199"/>
      <c r="M62" s="199"/>
      <c r="N62" s="199"/>
      <c r="O62" s="199"/>
      <c r="P62" s="199"/>
      <c r="Q62" s="199"/>
      <c r="R62" s="199"/>
      <c r="S62" s="199"/>
      <c r="T62" s="199"/>
      <c r="U62" s="199"/>
    </row>
    <row r="63" spans="2:38" s="84" customFormat="1" x14ac:dyDescent="0.2">
      <c r="B63" s="206"/>
      <c r="C63" s="208"/>
      <c r="D63" s="199"/>
      <c r="E63" s="199"/>
      <c r="F63" s="199"/>
      <c r="G63" s="199"/>
      <c r="H63" s="199"/>
      <c r="I63" s="199"/>
      <c r="J63" s="199"/>
      <c r="K63" s="199"/>
      <c r="L63" s="199"/>
      <c r="M63" s="199"/>
      <c r="N63" s="199"/>
      <c r="O63" s="199"/>
      <c r="P63" s="199"/>
      <c r="Q63" s="199"/>
      <c r="R63" s="199"/>
      <c r="S63" s="199"/>
      <c r="T63" s="199"/>
      <c r="U63" s="199"/>
    </row>
    <row r="64" spans="2:38" s="84" customFormat="1" x14ac:dyDescent="0.2">
      <c r="B64" s="206"/>
      <c r="C64" s="208"/>
      <c r="D64" s="199"/>
      <c r="E64" s="199"/>
      <c r="F64" s="199"/>
      <c r="G64" s="199"/>
      <c r="H64" s="199"/>
      <c r="I64" s="199"/>
      <c r="J64" s="199"/>
      <c r="K64" s="199"/>
      <c r="L64" s="199"/>
      <c r="M64" s="199"/>
      <c r="N64" s="199"/>
      <c r="O64" s="199"/>
      <c r="P64" s="199"/>
      <c r="Q64" s="199"/>
      <c r="R64" s="199"/>
      <c r="S64" s="199"/>
      <c r="T64" s="199"/>
      <c r="U64" s="199"/>
    </row>
    <row r="65" spans="2:21" s="84" customFormat="1" x14ac:dyDescent="0.2">
      <c r="B65" s="206"/>
      <c r="C65" s="208"/>
      <c r="D65" s="199"/>
      <c r="E65" s="199"/>
      <c r="F65" s="199"/>
      <c r="G65" s="199"/>
      <c r="H65" s="199"/>
      <c r="I65" s="199"/>
      <c r="J65" s="199"/>
      <c r="K65" s="199"/>
      <c r="L65" s="199"/>
      <c r="M65" s="199"/>
      <c r="N65" s="199"/>
      <c r="O65" s="199"/>
      <c r="P65" s="199"/>
      <c r="Q65" s="199"/>
      <c r="R65" s="199"/>
      <c r="S65" s="199"/>
      <c r="T65" s="199"/>
      <c r="U65" s="199"/>
    </row>
    <row r="66" spans="2:21" s="84" customFormat="1" x14ac:dyDescent="0.2">
      <c r="B66" s="206"/>
      <c r="C66" s="208"/>
      <c r="D66" s="199"/>
      <c r="E66" s="199"/>
      <c r="F66" s="199"/>
      <c r="G66" s="199"/>
      <c r="H66" s="199"/>
      <c r="I66" s="199"/>
      <c r="J66" s="199"/>
      <c r="K66" s="199"/>
      <c r="L66" s="199"/>
      <c r="M66" s="199"/>
      <c r="N66" s="199"/>
      <c r="O66" s="199"/>
      <c r="P66" s="199"/>
      <c r="Q66" s="199"/>
      <c r="R66" s="199"/>
      <c r="S66" s="199"/>
      <c r="T66" s="199"/>
      <c r="U66" s="199"/>
    </row>
    <row r="67" spans="2:21" x14ac:dyDescent="0.2">
      <c r="B67" s="230"/>
      <c r="C67" s="208"/>
    </row>
    <row r="68" spans="2:21" x14ac:dyDescent="0.2">
      <c r="B68" s="231"/>
    </row>
    <row r="109" spans="2:20" x14ac:dyDescent="0.2">
      <c r="L109" s="208"/>
      <c r="M109" s="208"/>
      <c r="N109" s="208"/>
      <c r="O109" s="208"/>
      <c r="P109" s="208"/>
    </row>
    <row r="110" spans="2:20" x14ac:dyDescent="0.2">
      <c r="L110" s="208"/>
      <c r="M110" s="208"/>
      <c r="N110" s="208"/>
      <c r="O110" s="208"/>
      <c r="P110" s="208"/>
    </row>
    <row r="111" spans="2:20" x14ac:dyDescent="0.2">
      <c r="B111" s="348"/>
      <c r="C111" s="348"/>
    </row>
    <row r="112" spans="2:20" x14ac:dyDescent="0.2">
      <c r="B112" s="234"/>
      <c r="C112" s="235"/>
      <c r="Q112" s="236"/>
      <c r="R112" s="236"/>
      <c r="S112" s="236"/>
      <c r="T112" s="236"/>
    </row>
    <row r="113" spans="2:20" x14ac:dyDescent="0.2">
      <c r="B113" s="210"/>
      <c r="C113" s="210"/>
      <c r="Q113" s="236"/>
      <c r="R113" s="236"/>
      <c r="S113" s="236"/>
      <c r="T113" s="236"/>
    </row>
    <row r="114" spans="2:20" x14ac:dyDescent="0.2">
      <c r="B114" s="206"/>
    </row>
    <row r="115" spans="2:20" x14ac:dyDescent="0.2">
      <c r="B115" s="237"/>
    </row>
    <row r="116" spans="2:20" x14ac:dyDescent="0.2">
      <c r="B116" s="237"/>
    </row>
  </sheetData>
  <mergeCells count="98">
    <mergeCell ref="AE16:AL16"/>
    <mergeCell ref="B13:C13"/>
    <mergeCell ref="B16:C16"/>
    <mergeCell ref="D16:K16"/>
    <mergeCell ref="M16:T16"/>
    <mergeCell ref="V16:AC16"/>
    <mergeCell ref="B17:C17"/>
    <mergeCell ref="B18:C18"/>
    <mergeCell ref="B19:B20"/>
    <mergeCell ref="B21:C21"/>
    <mergeCell ref="D21:K21"/>
    <mergeCell ref="V21:AC21"/>
    <mergeCell ref="AE21:AL21"/>
    <mergeCell ref="B22:K22"/>
    <mergeCell ref="M22:T22"/>
    <mergeCell ref="V22:AC22"/>
    <mergeCell ref="AE22:AL22"/>
    <mergeCell ref="M21:T21"/>
    <mergeCell ref="B30:C30"/>
    <mergeCell ref="D30:K30"/>
    <mergeCell ref="M30:T30"/>
    <mergeCell ref="V30:AC30"/>
    <mergeCell ref="AE30:AL30"/>
    <mergeCell ref="B23:C23"/>
    <mergeCell ref="D23:K23"/>
    <mergeCell ref="M23:T23"/>
    <mergeCell ref="V23:AC23"/>
    <mergeCell ref="AE23:AL23"/>
    <mergeCell ref="D31:K31"/>
    <mergeCell ref="M31:T31"/>
    <mergeCell ref="V31:AC31"/>
    <mergeCell ref="AE31:AL31"/>
    <mergeCell ref="D32:K32"/>
    <mergeCell ref="M32:T32"/>
    <mergeCell ref="V32:AC32"/>
    <mergeCell ref="AE32:AL32"/>
    <mergeCell ref="B36:B38"/>
    <mergeCell ref="D36:K36"/>
    <mergeCell ref="M36:T36"/>
    <mergeCell ref="V36:AC36"/>
    <mergeCell ref="AE36:AL36"/>
    <mergeCell ref="D37:K37"/>
    <mergeCell ref="M37:T37"/>
    <mergeCell ref="V37:AC37"/>
    <mergeCell ref="AE37:AL37"/>
    <mergeCell ref="D38:K38"/>
    <mergeCell ref="M38:T38"/>
    <mergeCell ref="V38:AC38"/>
    <mergeCell ref="AE38:AL38"/>
    <mergeCell ref="B33:B35"/>
    <mergeCell ref="D33:K33"/>
    <mergeCell ref="M33:T33"/>
    <mergeCell ref="V33:AC33"/>
    <mergeCell ref="AE33:AL33"/>
    <mergeCell ref="D34:K34"/>
    <mergeCell ref="M34:T34"/>
    <mergeCell ref="V34:AC34"/>
    <mergeCell ref="AE34:AL34"/>
    <mergeCell ref="D35:K35"/>
    <mergeCell ref="M35:T35"/>
    <mergeCell ref="V35:AC35"/>
    <mergeCell ref="AE35:AL35"/>
    <mergeCell ref="D39:K39"/>
    <mergeCell ref="M39:T39"/>
    <mergeCell ref="V39:AC39"/>
    <mergeCell ref="AE39:AL39"/>
    <mergeCell ref="B40:B41"/>
    <mergeCell ref="D40:K40"/>
    <mergeCell ref="M40:T40"/>
    <mergeCell ref="V40:AC40"/>
    <mergeCell ref="AE40:AL40"/>
    <mergeCell ref="D41:K41"/>
    <mergeCell ref="M41:T41"/>
    <mergeCell ref="V41:AC41"/>
    <mergeCell ref="AE41:AL41"/>
    <mergeCell ref="B45:C45"/>
    <mergeCell ref="D45:K45"/>
    <mergeCell ref="M45:T45"/>
    <mergeCell ref="V45:AC45"/>
    <mergeCell ref="AE45:AL45"/>
    <mergeCell ref="B46:C46"/>
    <mergeCell ref="B47:C47"/>
    <mergeCell ref="B48:B49"/>
    <mergeCell ref="B50:C50"/>
    <mergeCell ref="D50:K50"/>
    <mergeCell ref="B111:C111"/>
    <mergeCell ref="V50:AC50"/>
    <mergeCell ref="AE50:AL50"/>
    <mergeCell ref="B51:K51"/>
    <mergeCell ref="M51:T51"/>
    <mergeCell ref="V51:AC51"/>
    <mergeCell ref="AE51:AL51"/>
    <mergeCell ref="M50:T50"/>
    <mergeCell ref="B52:C52"/>
    <mergeCell ref="D52:K52"/>
    <mergeCell ref="M52:T52"/>
    <mergeCell ref="V52:AC52"/>
    <mergeCell ref="AE52:AL52"/>
  </mergeCells>
  <pageMargins left="0.39374999999999999" right="0.39374999999999999" top="0.78749999999999998" bottom="0.78749999999999998" header="0.39374999999999999" footer="0.39374999999999999"/>
  <pageSetup paperSize="8" scale="41" firstPageNumber="0" fitToHeight="0" orientation="landscape" horizontalDpi="300" verticalDpi="300" r:id="rId1"/>
  <headerFooter>
    <oddHeader>&amp;CCONTROL DE LAS AGUAS RECEPTORAS</oddHeader>
    <oddFooter>&amp;CPISCINA  (AGUA DE MAR) – CIDEMAT. 201X
A.V.M. 38.4.38.0126&amp;RA2 - &amp;P/&amp;N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AMR116"/>
  <sheetViews>
    <sheetView topLeftCell="A4" zoomScale="80" zoomScaleNormal="80" workbookViewId="0">
      <selection activeCell="C11" sqref="C11"/>
    </sheetView>
  </sheetViews>
  <sheetFormatPr baseColWidth="10" defaultColWidth="9.140625" defaultRowHeight="12.75" x14ac:dyDescent="0.2"/>
  <cols>
    <col min="1" max="1" width="10.7109375" style="84" customWidth="1"/>
    <col min="2" max="2" width="28.85546875" style="233" customWidth="1"/>
    <col min="3" max="3" width="11.42578125" style="232" customWidth="1"/>
    <col min="4" max="4" width="14.28515625" style="208" bestFit="1" customWidth="1"/>
    <col min="5" max="7" width="15.140625" style="208" customWidth="1"/>
    <col min="8" max="9" width="14.85546875" style="208" customWidth="1"/>
    <col min="10" max="10" width="15" style="208" customWidth="1"/>
    <col min="11" max="11" width="5.85546875" style="84" customWidth="1"/>
    <col min="12" max="12" width="14.85546875" style="84" customWidth="1"/>
    <col min="13" max="15" width="15" style="84" customWidth="1"/>
    <col min="16" max="16" width="11.85546875" style="84" bestFit="1" customWidth="1"/>
    <col min="17" max="17" width="11.85546875" style="84" customWidth="1"/>
    <col min="18" max="18" width="15.140625" style="84" customWidth="1"/>
    <col min="19" max="19" width="5" style="84" customWidth="1"/>
    <col min="20" max="20" width="14.28515625" style="84" bestFit="1" customWidth="1"/>
    <col min="21" max="21" width="11.5703125" style="84" bestFit="1" customWidth="1"/>
    <col min="22" max="23" width="11.5703125" style="84" customWidth="1"/>
    <col min="24" max="24" width="11.85546875" style="84" bestFit="1" customWidth="1"/>
    <col min="25" max="25" width="11.85546875" style="84" customWidth="1"/>
    <col min="26" max="26" width="12.7109375" style="84" bestFit="1" customWidth="1"/>
    <col min="27" max="27" width="5.140625" style="84" customWidth="1"/>
    <col min="28" max="28" width="14.28515625" style="84" bestFit="1" customWidth="1"/>
    <col min="29" max="29" width="11.5703125" style="84" bestFit="1" customWidth="1"/>
    <col min="30" max="31" width="11.5703125" style="84" customWidth="1"/>
    <col min="32" max="32" width="11.85546875" style="84" bestFit="1" customWidth="1"/>
    <col min="33" max="33" width="11.85546875" style="84" customWidth="1"/>
    <col min="34" max="34" width="12.7109375" style="84" bestFit="1" customWidth="1"/>
    <col min="35" max="35" width="6.140625" style="84" customWidth="1"/>
    <col min="36" max="1032" width="11.42578125" style="84" customWidth="1"/>
  </cols>
  <sheetData>
    <row r="2" spans="2:34" s="66" customFormat="1" ht="23.25" customHeight="1" x14ac:dyDescent="0.35">
      <c r="B2" s="163"/>
      <c r="C2" s="65"/>
      <c r="D2" s="65"/>
      <c r="E2" s="65"/>
      <c r="F2" s="65"/>
      <c r="G2" s="65"/>
      <c r="H2" s="65"/>
      <c r="I2" s="65"/>
      <c r="J2" s="65"/>
      <c r="K2" s="65"/>
    </row>
    <row r="5" spans="2:34" s="9" customFormat="1" ht="13.5" thickBot="1" x14ac:dyDescent="0.25">
      <c r="B5" s="10"/>
      <c r="C5" s="11"/>
    </row>
    <row r="6" spans="2:34" s="71" customFormat="1" ht="13.5" thickBot="1" x14ac:dyDescent="0.25">
      <c r="B6" s="67" t="s">
        <v>7</v>
      </c>
      <c r="C6" s="68" t="str">
        <f>PVC!$C$4</f>
        <v xml:space="preserve">Conducción de desagüe de Igueste de San Andrés </v>
      </c>
      <c r="D6" s="70"/>
      <c r="E6" s="70"/>
    </row>
    <row r="7" spans="2:34" s="71" customFormat="1" ht="13.5" thickBot="1" x14ac:dyDescent="0.25">
      <c r="B7" s="67" t="s">
        <v>8</v>
      </c>
      <c r="C7" s="68" t="str">
        <f>PVC!$C$5</f>
        <v xml:space="preserve">Ayuntamiento de Santa Cruz de Tenerife </v>
      </c>
      <c r="D7" s="70"/>
      <c r="E7" s="70"/>
      <c r="L7" s="147"/>
      <c r="M7"/>
      <c r="N7" s="80"/>
      <c r="O7" s="72"/>
      <c r="P7" s="72"/>
      <c r="Q7" s="72"/>
    </row>
    <row r="8" spans="2:34" s="72" customFormat="1" ht="13.5" thickBot="1" x14ac:dyDescent="0.25">
      <c r="B8" s="67" t="s">
        <v>324</v>
      </c>
      <c r="C8" s="68" t="str">
        <f>PVC!$C$6</f>
        <v>VM-172-TF</v>
      </c>
    </row>
    <row r="9" spans="2:34" s="71" customFormat="1" ht="13.5" thickBot="1" x14ac:dyDescent="0.25">
      <c r="B9" s="67" t="s">
        <v>9</v>
      </c>
      <c r="C9" s="68" t="str">
        <f>PVC!$C$7</f>
        <v xml:space="preserve">38.4.38.0168 </v>
      </c>
      <c r="D9" s="70"/>
      <c r="E9" s="70"/>
    </row>
    <row r="10" spans="2:34" s="71" customFormat="1" ht="13.5" thickBot="1" x14ac:dyDescent="0.25">
      <c r="B10" s="67" t="s">
        <v>11</v>
      </c>
      <c r="C10" s="68" t="str">
        <f>PVC!$C$8</f>
        <v xml:space="preserve">ARU pretratadas en la ETAR de Igueste de San Andrés </v>
      </c>
      <c r="D10" s="74"/>
      <c r="E10" s="74"/>
      <c r="F10" s="74"/>
      <c r="G10" s="74"/>
      <c r="H10" s="74"/>
      <c r="I10" s="74"/>
      <c r="J10" s="74"/>
      <c r="K10" s="74"/>
      <c r="L10" s="74"/>
      <c r="M10" s="74"/>
      <c r="N10" s="74"/>
      <c r="O10" s="74"/>
      <c r="P10" s="74"/>
      <c r="Q10" s="74"/>
      <c r="R10" s="74"/>
    </row>
    <row r="11" spans="2:34" s="9" customFormat="1" ht="15.75" x14ac:dyDescent="0.25">
      <c r="B11" s="12" t="s">
        <v>10</v>
      </c>
      <c r="C11" s="8">
        <v>2023</v>
      </c>
      <c r="L11" s="31"/>
    </row>
    <row r="12" spans="2:34" s="9" customFormat="1" x14ac:dyDescent="0.2">
      <c r="B12" s="10"/>
      <c r="C12" s="11"/>
    </row>
    <row r="13" spans="2:34" s="9" customFormat="1" ht="42" customHeight="1" x14ac:dyDescent="0.2">
      <c r="B13" s="384" t="s">
        <v>538</v>
      </c>
      <c r="C13" s="384"/>
    </row>
    <row r="14" spans="2:34" x14ac:dyDescent="0.2">
      <c r="B14" s="206"/>
      <c r="C14" s="207"/>
    </row>
    <row r="15" spans="2:34" x14ac:dyDescent="0.2">
      <c r="B15" s="206"/>
      <c r="C15" s="207"/>
    </row>
    <row r="16" spans="2:34" x14ac:dyDescent="0.2">
      <c r="B16" s="361" t="s">
        <v>12</v>
      </c>
      <c r="C16" s="361"/>
      <c r="D16" s="385" t="s">
        <v>266</v>
      </c>
      <c r="E16" s="385"/>
      <c r="F16" s="385"/>
      <c r="G16" s="385"/>
      <c r="H16" s="385"/>
      <c r="I16" s="385"/>
      <c r="J16" s="385"/>
      <c r="K16" s="209"/>
      <c r="L16" s="364" t="s">
        <v>267</v>
      </c>
      <c r="M16" s="365"/>
      <c r="N16" s="365"/>
      <c r="O16" s="365"/>
      <c r="P16" s="365"/>
      <c r="Q16" s="365"/>
      <c r="R16" s="365"/>
      <c r="S16" s="210"/>
      <c r="T16" s="386" t="s">
        <v>268</v>
      </c>
      <c r="U16" s="387"/>
      <c r="V16" s="387"/>
      <c r="W16" s="387"/>
      <c r="X16" s="387"/>
      <c r="Y16" s="387"/>
      <c r="Z16" s="387"/>
      <c r="AA16" s="210"/>
      <c r="AB16" s="382" t="s">
        <v>269</v>
      </c>
      <c r="AC16" s="383"/>
      <c r="AD16" s="383"/>
      <c r="AE16" s="383"/>
      <c r="AF16" s="383"/>
      <c r="AG16" s="383"/>
      <c r="AH16" s="383"/>
    </row>
    <row r="17" spans="1:1032" ht="14.65" customHeight="1" thickBot="1" x14ac:dyDescent="0.25">
      <c r="B17" s="333" t="s">
        <v>23</v>
      </c>
      <c r="C17" s="333"/>
      <c r="D17" s="85" t="s">
        <v>435</v>
      </c>
      <c r="E17" s="86" t="s">
        <v>436</v>
      </c>
      <c r="F17" s="211" t="s">
        <v>438</v>
      </c>
      <c r="G17" s="87" t="s">
        <v>440</v>
      </c>
      <c r="H17" s="212" t="s">
        <v>441</v>
      </c>
      <c r="I17" s="213" t="s">
        <v>442</v>
      </c>
      <c r="J17" s="214" t="s">
        <v>443</v>
      </c>
      <c r="K17" s="88"/>
      <c r="L17" s="85" t="str">
        <f>$D$17</f>
        <v>MR-1</v>
      </c>
      <c r="M17" s="86" t="str">
        <f>$E$17</f>
        <v>MR-2</v>
      </c>
      <c r="N17" s="211" t="str">
        <f>$F$17</f>
        <v>MR-3</v>
      </c>
      <c r="O17" s="87" t="str">
        <f>$G$17</f>
        <v>MR-4</v>
      </c>
      <c r="P17" s="212" t="str">
        <f>$H$17</f>
        <v>MR-5</v>
      </c>
      <c r="Q17" s="213" t="str">
        <f>$I$17</f>
        <v>MR-6</v>
      </c>
      <c r="R17" s="214" t="str">
        <f>$J$17</f>
        <v>MR-B</v>
      </c>
      <c r="S17" s="88"/>
      <c r="T17" s="85" t="str">
        <f>$D$17</f>
        <v>MR-1</v>
      </c>
      <c r="U17" s="86" t="str">
        <f>$E$17</f>
        <v>MR-2</v>
      </c>
      <c r="V17" s="211" t="str">
        <f>$F$17</f>
        <v>MR-3</v>
      </c>
      <c r="W17" s="87" t="str">
        <f>$G$17</f>
        <v>MR-4</v>
      </c>
      <c r="X17" s="212" t="str">
        <f>$H$17</f>
        <v>MR-5</v>
      </c>
      <c r="Y17" s="213" t="str">
        <f>$I$17</f>
        <v>MR-6</v>
      </c>
      <c r="Z17" s="214" t="str">
        <f>$J$17</f>
        <v>MR-B</v>
      </c>
      <c r="AA17" s="88"/>
      <c r="AB17" s="85" t="str">
        <f>$D$17</f>
        <v>MR-1</v>
      </c>
      <c r="AC17" s="86" t="str">
        <f>$E$17</f>
        <v>MR-2</v>
      </c>
      <c r="AD17" s="211" t="str">
        <f>$F$17</f>
        <v>MR-3</v>
      </c>
      <c r="AE17" s="87" t="str">
        <f>$G$17</f>
        <v>MR-4</v>
      </c>
      <c r="AF17" s="212" t="str">
        <f>$H$17</f>
        <v>MR-5</v>
      </c>
      <c r="AG17" s="213" t="str">
        <f>$I$17</f>
        <v>MR-6</v>
      </c>
      <c r="AH17" s="214" t="str">
        <f>$J$17</f>
        <v>MR-B</v>
      </c>
    </row>
    <row r="18" spans="1:1032" s="229" customFormat="1" ht="143.25" customHeight="1" thickBot="1" x14ac:dyDescent="0.25">
      <c r="A18" s="224"/>
      <c r="B18" s="357" t="s">
        <v>24</v>
      </c>
      <c r="C18" s="357"/>
      <c r="D18" s="216" t="s">
        <v>540</v>
      </c>
      <c r="E18" s="217" t="s">
        <v>541</v>
      </c>
      <c r="F18" s="217" t="s">
        <v>542</v>
      </c>
      <c r="G18" s="217" t="s">
        <v>604</v>
      </c>
      <c r="H18" s="217" t="s">
        <v>605</v>
      </c>
      <c r="I18" s="217" t="s">
        <v>606</v>
      </c>
      <c r="J18" s="89" t="s">
        <v>543</v>
      </c>
      <c r="K18" s="226"/>
      <c r="L18" s="89" t="str">
        <f>$D$18</f>
        <v>En el difusor en punta de la conducción de desagüe 
X: 387.407
Y: 3.155.581</v>
      </c>
      <c r="M18" s="89" t="str">
        <f>$E$18</f>
        <v>Próximo a la costa, en la zona de arranque de la conducción de desagüe. 
X: 387.305
Y: 3.155.695</v>
      </c>
      <c r="N18" s="89" t="str">
        <f>$F$18</f>
        <v>Próximo a la costa a la altura de la Playa de El Llano.
X: 387.862
Y: 3.155.646</v>
      </c>
      <c r="O18" s="89" t="str">
        <f>$G$18</f>
        <v>En dirección suroeste con respecto al extremo final de la conducción, coincidiendo con el borde inferior de la pradera de Cymodocea nodosa.
X: 387.829
Y: 3.155.286</v>
      </c>
      <c r="P18" s="89" t="str">
        <f>$H$18</f>
        <v>En dirección sureste con respecto al extremo final de la conducción, coincidiendo con el borde inferior de la pradera de Cymodocea nodosa.
X: 387.449
Y: 3.155.448</v>
      </c>
      <c r="Q18" s="89" t="str">
        <f>$I$18</f>
        <v>En la pradera de Cymodocea nodosa que coincide con el límite sureste de la ZEC ES7020128 “Sebadales de Antequera”.
X: 387.105
Y: 3.155.457</v>
      </c>
      <c r="R18" s="89" t="str">
        <f>$J$18</f>
        <v>Punto de control a 1 km de distancia en dirección aproximada ESE del punto de vertido.
X: 387.453
Y: 3.155.281</v>
      </c>
      <c r="S18" s="226"/>
      <c r="T18" s="89" t="str">
        <f>$D$18</f>
        <v>En el difusor en punta de la conducción de desagüe 
X: 387.407
Y: 3.155.581</v>
      </c>
      <c r="U18" s="89" t="str">
        <f>$E$18</f>
        <v>Próximo a la costa, en la zona de arranque de la conducción de desagüe. 
X: 387.305
Y: 3.155.695</v>
      </c>
      <c r="V18" s="89" t="str">
        <f>$F$18</f>
        <v>Próximo a la costa a la altura de la Playa de El Llano.
X: 387.862
Y: 3.155.646</v>
      </c>
      <c r="W18" s="89" t="str">
        <f>$G$18</f>
        <v>En dirección suroeste con respecto al extremo final de la conducción, coincidiendo con el borde inferior de la pradera de Cymodocea nodosa.
X: 387.829
Y: 3.155.286</v>
      </c>
      <c r="X18" s="89" t="str">
        <f>$H$18</f>
        <v>En dirección sureste con respecto al extremo final de la conducción, coincidiendo con el borde inferior de la pradera de Cymodocea nodosa.
X: 387.449
Y: 3.155.448</v>
      </c>
      <c r="Y18" s="89" t="str">
        <f>$I$18</f>
        <v>En la pradera de Cymodocea nodosa que coincide con el límite sureste de la ZEC ES7020128 “Sebadales de Antequera”.
X: 387.105
Y: 3.155.457</v>
      </c>
      <c r="Z18" s="89" t="str">
        <f>$J$18</f>
        <v>Punto de control a 1 km de distancia en dirección aproximada ESE del punto de vertido.
X: 387.453
Y: 3.155.281</v>
      </c>
      <c r="AA18" s="226"/>
      <c r="AB18" s="89" t="str">
        <f>$D$18</f>
        <v>En el difusor en punta de la conducción de desagüe 
X: 387.407
Y: 3.155.581</v>
      </c>
      <c r="AC18" s="89" t="str">
        <f>$E$18</f>
        <v>Próximo a la costa, en la zona de arranque de la conducción de desagüe. 
X: 387.305
Y: 3.155.695</v>
      </c>
      <c r="AD18" s="89" t="str">
        <f>$F$18</f>
        <v>Próximo a la costa a la altura de la Playa de El Llano.
X: 387.862
Y: 3.155.646</v>
      </c>
      <c r="AE18" s="89" t="str">
        <f>$G$18</f>
        <v>En dirección suroeste con respecto al extremo final de la conducción, coincidiendo con el borde inferior de la pradera de Cymodocea nodosa.
X: 387.829
Y: 3.155.286</v>
      </c>
      <c r="AF18" s="89" t="str">
        <f>$H$18</f>
        <v>En dirección sureste con respecto al extremo final de la conducción, coincidiendo con el borde inferior de la pradera de Cymodocea nodosa.
X: 387.449
Y: 3.155.448</v>
      </c>
      <c r="AG18" s="89" t="str">
        <f>$I$18</f>
        <v>En la pradera de Cymodocea nodosa que coincide con el límite sureste de la ZEC ES7020128 “Sebadales de Antequera”.
X: 387.105
Y: 3.155.457</v>
      </c>
      <c r="AH18" s="89" t="str">
        <f>$J$18</f>
        <v>Punto de control a 1 km de distancia en dirección aproximada ESE del punto de vertido.
X: 387.453
Y: 3.155.281</v>
      </c>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c r="GQ18" s="224"/>
      <c r="GR18" s="224"/>
      <c r="GS18" s="224"/>
      <c r="GT18" s="224"/>
      <c r="GU18" s="224"/>
      <c r="GV18" s="224"/>
      <c r="GW18" s="224"/>
      <c r="GX18" s="224"/>
      <c r="GY18" s="224"/>
      <c r="GZ18" s="224"/>
      <c r="HA18" s="224"/>
      <c r="HB18" s="224"/>
      <c r="HC18" s="224"/>
      <c r="HD18" s="224"/>
      <c r="HE18" s="224"/>
      <c r="HF18" s="224"/>
      <c r="HG18" s="224"/>
      <c r="HH18" s="224"/>
      <c r="HI18" s="224"/>
      <c r="HJ18" s="224"/>
      <c r="HK18" s="224"/>
      <c r="HL18" s="224"/>
      <c r="HM18" s="224"/>
      <c r="HN18" s="224"/>
      <c r="HO18" s="224"/>
      <c r="HP18" s="224"/>
      <c r="HQ18" s="224"/>
      <c r="HR18" s="224"/>
      <c r="HS18" s="224"/>
      <c r="HT18" s="224"/>
      <c r="HU18" s="224"/>
      <c r="HV18" s="224"/>
      <c r="HW18" s="224"/>
      <c r="HX18" s="224"/>
      <c r="HY18" s="224"/>
      <c r="HZ18" s="224"/>
      <c r="IA18" s="224"/>
      <c r="IB18" s="224"/>
      <c r="IC18" s="224"/>
      <c r="ID18" s="224"/>
      <c r="IE18" s="224"/>
      <c r="IF18" s="224"/>
      <c r="IG18" s="224"/>
      <c r="IH18" s="224"/>
      <c r="II18" s="224"/>
      <c r="IJ18" s="224"/>
      <c r="IK18" s="224"/>
      <c r="IL18" s="224"/>
      <c r="IM18" s="224"/>
      <c r="IN18" s="224"/>
      <c r="IO18" s="224"/>
      <c r="IP18" s="224"/>
      <c r="IQ18" s="224"/>
      <c r="IR18" s="224"/>
      <c r="IS18" s="224"/>
      <c r="IT18" s="224"/>
      <c r="IU18" s="224"/>
      <c r="IV18" s="224"/>
      <c r="IW18" s="224"/>
      <c r="IX18" s="224"/>
      <c r="IY18" s="224"/>
      <c r="IZ18" s="224"/>
      <c r="JA18" s="224"/>
      <c r="JB18" s="224"/>
      <c r="JC18" s="224"/>
      <c r="JD18" s="224"/>
      <c r="JE18" s="224"/>
      <c r="JF18" s="224"/>
      <c r="JG18" s="224"/>
      <c r="JH18" s="224"/>
      <c r="JI18" s="224"/>
      <c r="JJ18" s="224"/>
      <c r="JK18" s="224"/>
      <c r="JL18" s="224"/>
      <c r="JM18" s="224"/>
      <c r="JN18" s="224"/>
      <c r="JO18" s="224"/>
      <c r="JP18" s="224"/>
      <c r="JQ18" s="224"/>
      <c r="JR18" s="224"/>
      <c r="JS18" s="224"/>
      <c r="JT18" s="224"/>
      <c r="JU18" s="224"/>
      <c r="JV18" s="224"/>
      <c r="JW18" s="224"/>
      <c r="JX18" s="224"/>
      <c r="JY18" s="224"/>
      <c r="JZ18" s="224"/>
      <c r="KA18" s="224"/>
      <c r="KB18" s="224"/>
      <c r="KC18" s="224"/>
      <c r="KD18" s="224"/>
      <c r="KE18" s="224"/>
      <c r="KF18" s="224"/>
      <c r="KG18" s="224"/>
      <c r="KH18" s="224"/>
      <c r="KI18" s="224"/>
      <c r="KJ18" s="224"/>
      <c r="KK18" s="224"/>
      <c r="KL18" s="224"/>
      <c r="KM18" s="224"/>
      <c r="KN18" s="224"/>
      <c r="KO18" s="224"/>
      <c r="KP18" s="224"/>
      <c r="KQ18" s="224"/>
      <c r="KR18" s="224"/>
      <c r="KS18" s="224"/>
      <c r="KT18" s="224"/>
      <c r="KU18" s="224"/>
      <c r="KV18" s="224"/>
      <c r="KW18" s="224"/>
      <c r="KX18" s="224"/>
      <c r="KY18" s="224"/>
      <c r="KZ18" s="224"/>
      <c r="LA18" s="224"/>
      <c r="LB18" s="224"/>
      <c r="LC18" s="224"/>
      <c r="LD18" s="224"/>
      <c r="LE18" s="224"/>
      <c r="LF18" s="224"/>
      <c r="LG18" s="224"/>
      <c r="LH18" s="224"/>
      <c r="LI18" s="224"/>
      <c r="LJ18" s="224"/>
      <c r="LK18" s="224"/>
      <c r="LL18" s="224"/>
      <c r="LM18" s="224"/>
      <c r="LN18" s="224"/>
      <c r="LO18" s="224"/>
      <c r="LP18" s="224"/>
      <c r="LQ18" s="224"/>
      <c r="LR18" s="224"/>
      <c r="LS18" s="224"/>
      <c r="LT18" s="224"/>
      <c r="LU18" s="224"/>
      <c r="LV18" s="224"/>
      <c r="LW18" s="224"/>
      <c r="LX18" s="224"/>
      <c r="LY18" s="224"/>
      <c r="LZ18" s="224"/>
      <c r="MA18" s="224"/>
      <c r="MB18" s="224"/>
      <c r="MC18" s="224"/>
      <c r="MD18" s="224"/>
      <c r="ME18" s="224"/>
      <c r="MF18" s="224"/>
      <c r="MG18" s="224"/>
      <c r="MH18" s="224"/>
      <c r="MI18" s="224"/>
      <c r="MJ18" s="224"/>
      <c r="MK18" s="224"/>
      <c r="ML18" s="224"/>
      <c r="MM18" s="224"/>
      <c r="MN18" s="224"/>
      <c r="MO18" s="224"/>
      <c r="MP18" s="224"/>
      <c r="MQ18" s="224"/>
      <c r="MR18" s="224"/>
      <c r="MS18" s="224"/>
      <c r="MT18" s="224"/>
      <c r="MU18" s="224"/>
      <c r="MV18" s="224"/>
      <c r="MW18" s="224"/>
      <c r="MX18" s="224"/>
      <c r="MY18" s="224"/>
      <c r="MZ18" s="224"/>
      <c r="NA18" s="224"/>
      <c r="NB18" s="224"/>
      <c r="NC18" s="224"/>
      <c r="ND18" s="224"/>
      <c r="NE18" s="224"/>
      <c r="NF18" s="224"/>
      <c r="NG18" s="224"/>
      <c r="NH18" s="224"/>
      <c r="NI18" s="224"/>
      <c r="NJ18" s="224"/>
      <c r="NK18" s="224"/>
      <c r="NL18" s="224"/>
      <c r="NM18" s="224"/>
      <c r="NN18" s="224"/>
      <c r="NO18" s="224"/>
      <c r="NP18" s="224"/>
      <c r="NQ18" s="224"/>
      <c r="NR18" s="224"/>
      <c r="NS18" s="224"/>
      <c r="NT18" s="224"/>
      <c r="NU18" s="224"/>
      <c r="NV18" s="224"/>
      <c r="NW18" s="224"/>
      <c r="NX18" s="224"/>
      <c r="NY18" s="224"/>
      <c r="NZ18" s="224"/>
      <c r="OA18" s="224"/>
      <c r="OB18" s="224"/>
      <c r="OC18" s="224"/>
      <c r="OD18" s="224"/>
      <c r="OE18" s="224"/>
      <c r="OF18" s="224"/>
      <c r="OG18" s="224"/>
      <c r="OH18" s="224"/>
      <c r="OI18" s="224"/>
      <c r="OJ18" s="224"/>
      <c r="OK18" s="224"/>
      <c r="OL18" s="224"/>
      <c r="OM18" s="224"/>
      <c r="ON18" s="224"/>
      <c r="OO18" s="224"/>
      <c r="OP18" s="224"/>
      <c r="OQ18" s="224"/>
      <c r="OR18" s="224"/>
      <c r="OS18" s="224"/>
      <c r="OT18" s="224"/>
      <c r="OU18" s="224"/>
      <c r="OV18" s="224"/>
      <c r="OW18" s="224"/>
      <c r="OX18" s="224"/>
      <c r="OY18" s="224"/>
      <c r="OZ18" s="224"/>
      <c r="PA18" s="224"/>
      <c r="PB18" s="224"/>
      <c r="PC18" s="224"/>
      <c r="PD18" s="224"/>
      <c r="PE18" s="224"/>
      <c r="PF18" s="224"/>
      <c r="PG18" s="224"/>
      <c r="PH18" s="224"/>
      <c r="PI18" s="224"/>
      <c r="PJ18" s="224"/>
      <c r="PK18" s="224"/>
      <c r="PL18" s="224"/>
      <c r="PM18" s="224"/>
      <c r="PN18" s="224"/>
      <c r="PO18" s="224"/>
      <c r="PP18" s="224"/>
      <c r="PQ18" s="224"/>
      <c r="PR18" s="224"/>
      <c r="PS18" s="224"/>
      <c r="PT18" s="224"/>
      <c r="PU18" s="224"/>
      <c r="PV18" s="224"/>
      <c r="PW18" s="224"/>
      <c r="PX18" s="224"/>
      <c r="PY18" s="224"/>
      <c r="PZ18" s="224"/>
      <c r="QA18" s="224"/>
      <c r="QB18" s="224"/>
      <c r="QC18" s="224"/>
      <c r="QD18" s="224"/>
      <c r="QE18" s="224"/>
      <c r="QF18" s="224"/>
      <c r="QG18" s="224"/>
      <c r="QH18" s="224"/>
      <c r="QI18" s="224"/>
      <c r="QJ18" s="224"/>
      <c r="QK18" s="224"/>
      <c r="QL18" s="224"/>
      <c r="QM18" s="224"/>
      <c r="QN18" s="224"/>
      <c r="QO18" s="224"/>
      <c r="QP18" s="224"/>
      <c r="QQ18" s="224"/>
      <c r="QR18" s="224"/>
      <c r="QS18" s="224"/>
      <c r="QT18" s="224"/>
      <c r="QU18" s="224"/>
      <c r="QV18" s="224"/>
      <c r="QW18" s="224"/>
      <c r="QX18" s="224"/>
      <c r="QY18" s="224"/>
      <c r="QZ18" s="224"/>
      <c r="RA18" s="224"/>
      <c r="RB18" s="224"/>
      <c r="RC18" s="224"/>
      <c r="RD18" s="224"/>
      <c r="RE18" s="224"/>
      <c r="RF18" s="224"/>
      <c r="RG18" s="224"/>
      <c r="RH18" s="224"/>
      <c r="RI18" s="224"/>
      <c r="RJ18" s="224"/>
      <c r="RK18" s="224"/>
      <c r="RL18" s="224"/>
      <c r="RM18" s="224"/>
      <c r="RN18" s="224"/>
      <c r="RO18" s="224"/>
      <c r="RP18" s="224"/>
      <c r="RQ18" s="224"/>
      <c r="RR18" s="224"/>
      <c r="RS18" s="224"/>
      <c r="RT18" s="224"/>
      <c r="RU18" s="224"/>
      <c r="RV18" s="224"/>
      <c r="RW18" s="224"/>
      <c r="RX18" s="224"/>
      <c r="RY18" s="224"/>
      <c r="RZ18" s="224"/>
      <c r="SA18" s="224"/>
      <c r="SB18" s="224"/>
      <c r="SC18" s="224"/>
      <c r="SD18" s="224"/>
      <c r="SE18" s="224"/>
      <c r="SF18" s="224"/>
      <c r="SG18" s="224"/>
      <c r="SH18" s="224"/>
      <c r="SI18" s="224"/>
      <c r="SJ18" s="224"/>
      <c r="SK18" s="224"/>
      <c r="SL18" s="224"/>
      <c r="SM18" s="224"/>
      <c r="SN18" s="224"/>
      <c r="SO18" s="224"/>
      <c r="SP18" s="224"/>
      <c r="SQ18" s="224"/>
      <c r="SR18" s="224"/>
      <c r="SS18" s="224"/>
      <c r="ST18" s="224"/>
      <c r="SU18" s="224"/>
      <c r="SV18" s="224"/>
      <c r="SW18" s="224"/>
      <c r="SX18" s="224"/>
      <c r="SY18" s="224"/>
      <c r="SZ18" s="224"/>
      <c r="TA18" s="224"/>
      <c r="TB18" s="224"/>
      <c r="TC18" s="224"/>
      <c r="TD18" s="224"/>
      <c r="TE18" s="224"/>
      <c r="TF18" s="224"/>
      <c r="TG18" s="224"/>
      <c r="TH18" s="224"/>
      <c r="TI18" s="224"/>
      <c r="TJ18" s="224"/>
      <c r="TK18" s="224"/>
      <c r="TL18" s="224"/>
      <c r="TM18" s="224"/>
      <c r="TN18" s="224"/>
      <c r="TO18" s="224"/>
      <c r="TP18" s="224"/>
      <c r="TQ18" s="224"/>
      <c r="TR18" s="224"/>
      <c r="TS18" s="224"/>
      <c r="TT18" s="224"/>
      <c r="TU18" s="224"/>
      <c r="TV18" s="224"/>
      <c r="TW18" s="224"/>
      <c r="TX18" s="224"/>
      <c r="TY18" s="224"/>
      <c r="TZ18" s="224"/>
      <c r="UA18" s="224"/>
      <c r="UB18" s="224"/>
      <c r="UC18" s="224"/>
      <c r="UD18" s="224"/>
      <c r="UE18" s="224"/>
      <c r="UF18" s="224"/>
      <c r="UG18" s="224"/>
      <c r="UH18" s="224"/>
      <c r="UI18" s="224"/>
      <c r="UJ18" s="224"/>
      <c r="UK18" s="224"/>
      <c r="UL18" s="224"/>
      <c r="UM18" s="224"/>
      <c r="UN18" s="224"/>
      <c r="UO18" s="224"/>
      <c r="UP18" s="224"/>
      <c r="UQ18" s="224"/>
      <c r="UR18" s="224"/>
      <c r="US18" s="224"/>
      <c r="UT18" s="224"/>
      <c r="UU18" s="224"/>
      <c r="UV18" s="224"/>
      <c r="UW18" s="224"/>
      <c r="UX18" s="224"/>
      <c r="UY18" s="224"/>
      <c r="UZ18" s="224"/>
      <c r="VA18" s="224"/>
      <c r="VB18" s="224"/>
      <c r="VC18" s="224"/>
      <c r="VD18" s="224"/>
      <c r="VE18" s="224"/>
      <c r="VF18" s="224"/>
      <c r="VG18" s="224"/>
      <c r="VH18" s="224"/>
      <c r="VI18" s="224"/>
      <c r="VJ18" s="224"/>
      <c r="VK18" s="224"/>
      <c r="VL18" s="224"/>
      <c r="VM18" s="224"/>
      <c r="VN18" s="224"/>
      <c r="VO18" s="224"/>
      <c r="VP18" s="224"/>
      <c r="VQ18" s="224"/>
      <c r="VR18" s="224"/>
      <c r="VS18" s="224"/>
      <c r="VT18" s="224"/>
      <c r="VU18" s="224"/>
      <c r="VV18" s="224"/>
      <c r="VW18" s="224"/>
      <c r="VX18" s="224"/>
      <c r="VY18" s="224"/>
      <c r="VZ18" s="224"/>
      <c r="WA18" s="224"/>
      <c r="WB18" s="224"/>
      <c r="WC18" s="224"/>
      <c r="WD18" s="224"/>
      <c r="WE18" s="224"/>
      <c r="WF18" s="224"/>
      <c r="WG18" s="224"/>
      <c r="WH18" s="224"/>
      <c r="WI18" s="224"/>
      <c r="WJ18" s="224"/>
      <c r="WK18" s="224"/>
      <c r="WL18" s="224"/>
      <c r="WM18" s="224"/>
      <c r="WN18" s="224"/>
      <c r="WO18" s="224"/>
      <c r="WP18" s="224"/>
      <c r="WQ18" s="224"/>
      <c r="WR18" s="224"/>
      <c r="WS18" s="224"/>
      <c r="WT18" s="224"/>
      <c r="WU18" s="224"/>
      <c r="WV18" s="224"/>
      <c r="WW18" s="224"/>
      <c r="WX18" s="224"/>
      <c r="WY18" s="224"/>
      <c r="WZ18" s="224"/>
      <c r="XA18" s="224"/>
      <c r="XB18" s="224"/>
      <c r="XC18" s="224"/>
      <c r="XD18" s="224"/>
      <c r="XE18" s="224"/>
      <c r="XF18" s="224"/>
      <c r="XG18" s="224"/>
      <c r="XH18" s="224"/>
      <c r="XI18" s="224"/>
      <c r="XJ18" s="224"/>
      <c r="XK18" s="224"/>
      <c r="XL18" s="224"/>
      <c r="XM18" s="224"/>
      <c r="XN18" s="224"/>
      <c r="XO18" s="224"/>
      <c r="XP18" s="224"/>
      <c r="XQ18" s="224"/>
      <c r="XR18" s="224"/>
      <c r="XS18" s="224"/>
      <c r="XT18" s="224"/>
      <c r="XU18" s="224"/>
      <c r="XV18" s="224"/>
      <c r="XW18" s="224"/>
      <c r="XX18" s="224"/>
      <c r="XY18" s="224"/>
      <c r="XZ18" s="224"/>
      <c r="YA18" s="224"/>
      <c r="YB18" s="224"/>
      <c r="YC18" s="224"/>
      <c r="YD18" s="224"/>
      <c r="YE18" s="224"/>
      <c r="YF18" s="224"/>
      <c r="YG18" s="224"/>
      <c r="YH18" s="224"/>
      <c r="YI18" s="224"/>
      <c r="YJ18" s="224"/>
      <c r="YK18" s="224"/>
      <c r="YL18" s="224"/>
      <c r="YM18" s="224"/>
      <c r="YN18" s="224"/>
      <c r="YO18" s="224"/>
      <c r="YP18" s="224"/>
      <c r="YQ18" s="224"/>
      <c r="YR18" s="224"/>
      <c r="YS18" s="224"/>
      <c r="YT18" s="224"/>
      <c r="YU18" s="224"/>
      <c r="YV18" s="224"/>
      <c r="YW18" s="224"/>
      <c r="YX18" s="224"/>
      <c r="YY18" s="224"/>
      <c r="YZ18" s="224"/>
      <c r="ZA18" s="224"/>
      <c r="ZB18" s="224"/>
      <c r="ZC18" s="224"/>
      <c r="ZD18" s="224"/>
      <c r="ZE18" s="224"/>
      <c r="ZF18" s="224"/>
      <c r="ZG18" s="224"/>
      <c r="ZH18" s="224"/>
      <c r="ZI18" s="224"/>
      <c r="ZJ18" s="224"/>
      <c r="ZK18" s="224"/>
      <c r="ZL18" s="224"/>
      <c r="ZM18" s="224"/>
      <c r="ZN18" s="224"/>
      <c r="ZO18" s="224"/>
      <c r="ZP18" s="224"/>
      <c r="ZQ18" s="224"/>
      <c r="ZR18" s="224"/>
      <c r="ZS18" s="224"/>
      <c r="ZT18" s="224"/>
      <c r="ZU18" s="224"/>
      <c r="ZV18" s="224"/>
      <c r="ZW18" s="224"/>
      <c r="ZX18" s="224"/>
      <c r="ZY18" s="224"/>
      <c r="ZZ18" s="224"/>
      <c r="AAA18" s="224"/>
      <c r="AAB18" s="224"/>
      <c r="AAC18" s="224"/>
      <c r="AAD18" s="224"/>
      <c r="AAE18" s="224"/>
      <c r="AAF18" s="224"/>
      <c r="AAG18" s="224"/>
      <c r="AAH18" s="224"/>
      <c r="AAI18" s="224"/>
      <c r="AAJ18" s="224"/>
      <c r="AAK18" s="224"/>
      <c r="AAL18" s="224"/>
      <c r="AAM18" s="224"/>
      <c r="AAN18" s="224"/>
      <c r="AAO18" s="224"/>
      <c r="AAP18" s="224"/>
      <c r="AAQ18" s="224"/>
      <c r="AAR18" s="224"/>
      <c r="AAS18" s="224"/>
      <c r="AAT18" s="224"/>
      <c r="AAU18" s="224"/>
      <c r="AAV18" s="224"/>
      <c r="AAW18" s="224"/>
      <c r="AAX18" s="224"/>
      <c r="AAY18" s="224"/>
      <c r="AAZ18" s="224"/>
      <c r="ABA18" s="224"/>
      <c r="ABB18" s="224"/>
      <c r="ABC18" s="224"/>
      <c r="ABD18" s="224"/>
      <c r="ABE18" s="224"/>
      <c r="ABF18" s="224"/>
      <c r="ABG18" s="224"/>
      <c r="ABH18" s="224"/>
      <c r="ABI18" s="224"/>
      <c r="ABJ18" s="224"/>
      <c r="ABK18" s="224"/>
      <c r="ABL18" s="224"/>
      <c r="ABM18" s="224"/>
      <c r="ABN18" s="224"/>
      <c r="ABO18" s="224"/>
      <c r="ABP18" s="224"/>
      <c r="ABQ18" s="224"/>
      <c r="ABR18" s="224"/>
      <c r="ABS18" s="224"/>
      <c r="ABT18" s="224"/>
      <c r="ABU18" s="224"/>
      <c r="ABV18" s="224"/>
      <c r="ABW18" s="224"/>
      <c r="ABX18" s="224"/>
      <c r="ABY18" s="224"/>
      <c r="ABZ18" s="224"/>
      <c r="ACA18" s="224"/>
      <c r="ACB18" s="224"/>
      <c r="ACC18" s="224"/>
      <c r="ACD18" s="224"/>
      <c r="ACE18" s="224"/>
      <c r="ACF18" s="224"/>
      <c r="ACG18" s="224"/>
      <c r="ACH18" s="224"/>
      <c r="ACI18" s="224"/>
      <c r="ACJ18" s="224"/>
      <c r="ACK18" s="224"/>
      <c r="ACL18" s="224"/>
      <c r="ACM18" s="224"/>
      <c r="ACN18" s="224"/>
      <c r="ACO18" s="224"/>
      <c r="ACP18" s="224"/>
      <c r="ACQ18" s="224"/>
      <c r="ACR18" s="224"/>
      <c r="ACS18" s="224"/>
      <c r="ACT18" s="224"/>
      <c r="ACU18" s="224"/>
      <c r="ACV18" s="224"/>
      <c r="ACW18" s="224"/>
      <c r="ACX18" s="224"/>
      <c r="ACY18" s="224"/>
      <c r="ACZ18" s="224"/>
      <c r="ADA18" s="224"/>
      <c r="ADB18" s="224"/>
      <c r="ADC18" s="224"/>
      <c r="ADD18" s="224"/>
      <c r="ADE18" s="224"/>
      <c r="ADF18" s="224"/>
      <c r="ADG18" s="224"/>
      <c r="ADH18" s="224"/>
      <c r="ADI18" s="224"/>
      <c r="ADJ18" s="224"/>
      <c r="ADK18" s="224"/>
      <c r="ADL18" s="224"/>
      <c r="ADM18" s="224"/>
      <c r="ADN18" s="224"/>
      <c r="ADO18" s="224"/>
      <c r="ADP18" s="224"/>
      <c r="ADQ18" s="224"/>
      <c r="ADR18" s="224"/>
      <c r="ADS18" s="224"/>
      <c r="ADT18" s="224"/>
      <c r="ADU18" s="224"/>
      <c r="ADV18" s="224"/>
      <c r="ADW18" s="224"/>
      <c r="ADX18" s="224"/>
      <c r="ADY18" s="224"/>
      <c r="ADZ18" s="224"/>
      <c r="AEA18" s="224"/>
      <c r="AEB18" s="224"/>
      <c r="AEC18" s="224"/>
      <c r="AED18" s="224"/>
      <c r="AEE18" s="224"/>
      <c r="AEF18" s="224"/>
      <c r="AEG18" s="224"/>
      <c r="AEH18" s="224"/>
      <c r="AEI18" s="224"/>
      <c r="AEJ18" s="224"/>
      <c r="AEK18" s="224"/>
      <c r="AEL18" s="224"/>
      <c r="AEM18" s="224"/>
      <c r="AEN18" s="224"/>
      <c r="AEO18" s="224"/>
      <c r="AEP18" s="224"/>
      <c r="AEQ18" s="224"/>
      <c r="AER18" s="224"/>
      <c r="AES18" s="224"/>
      <c r="AET18" s="224"/>
      <c r="AEU18" s="224"/>
      <c r="AEV18" s="224"/>
      <c r="AEW18" s="224"/>
      <c r="AEX18" s="224"/>
      <c r="AEY18" s="224"/>
      <c r="AEZ18" s="224"/>
      <c r="AFA18" s="224"/>
      <c r="AFB18" s="224"/>
      <c r="AFC18" s="224"/>
      <c r="AFD18" s="224"/>
      <c r="AFE18" s="224"/>
      <c r="AFF18" s="224"/>
      <c r="AFG18" s="224"/>
      <c r="AFH18" s="224"/>
      <c r="AFI18" s="224"/>
      <c r="AFJ18" s="224"/>
      <c r="AFK18" s="224"/>
      <c r="AFL18" s="224"/>
      <c r="AFM18" s="224"/>
      <c r="AFN18" s="224"/>
      <c r="AFO18" s="224"/>
      <c r="AFP18" s="224"/>
      <c r="AFQ18" s="224"/>
      <c r="AFR18" s="224"/>
      <c r="AFS18" s="224"/>
      <c r="AFT18" s="224"/>
      <c r="AFU18" s="224"/>
      <c r="AFV18" s="224"/>
      <c r="AFW18" s="224"/>
      <c r="AFX18" s="224"/>
      <c r="AFY18" s="224"/>
      <c r="AFZ18" s="224"/>
      <c r="AGA18" s="224"/>
      <c r="AGB18" s="224"/>
      <c r="AGC18" s="224"/>
      <c r="AGD18" s="224"/>
      <c r="AGE18" s="224"/>
      <c r="AGF18" s="224"/>
      <c r="AGG18" s="224"/>
      <c r="AGH18" s="224"/>
      <c r="AGI18" s="224"/>
      <c r="AGJ18" s="224"/>
      <c r="AGK18" s="224"/>
      <c r="AGL18" s="224"/>
      <c r="AGM18" s="224"/>
      <c r="AGN18" s="224"/>
      <c r="AGO18" s="224"/>
      <c r="AGP18" s="224"/>
      <c r="AGQ18" s="224"/>
      <c r="AGR18" s="224"/>
      <c r="AGS18" s="224"/>
      <c r="AGT18" s="224"/>
      <c r="AGU18" s="224"/>
      <c r="AGV18" s="224"/>
      <c r="AGW18" s="224"/>
      <c r="AGX18" s="224"/>
      <c r="AGY18" s="224"/>
      <c r="AGZ18" s="224"/>
      <c r="AHA18" s="224"/>
      <c r="AHB18" s="224"/>
      <c r="AHC18" s="224"/>
      <c r="AHD18" s="224"/>
      <c r="AHE18" s="224"/>
      <c r="AHF18" s="224"/>
      <c r="AHG18" s="224"/>
      <c r="AHH18" s="224"/>
      <c r="AHI18" s="224"/>
      <c r="AHJ18" s="224"/>
      <c r="AHK18" s="224"/>
      <c r="AHL18" s="224"/>
      <c r="AHM18" s="224"/>
      <c r="AHN18" s="224"/>
      <c r="AHO18" s="224"/>
      <c r="AHP18" s="224"/>
      <c r="AHQ18" s="224"/>
      <c r="AHR18" s="224"/>
      <c r="AHS18" s="224"/>
      <c r="AHT18" s="224"/>
      <c r="AHU18" s="224"/>
      <c r="AHV18" s="224"/>
      <c r="AHW18" s="224"/>
      <c r="AHX18" s="224"/>
      <c r="AHY18" s="224"/>
      <c r="AHZ18" s="224"/>
      <c r="AIA18" s="224"/>
      <c r="AIB18" s="224"/>
      <c r="AIC18" s="224"/>
      <c r="AID18" s="224"/>
      <c r="AIE18" s="224"/>
      <c r="AIF18" s="224"/>
      <c r="AIG18" s="224"/>
      <c r="AIH18" s="224"/>
      <c r="AII18" s="224"/>
      <c r="AIJ18" s="224"/>
      <c r="AIK18" s="224"/>
      <c r="AIL18" s="224"/>
      <c r="AIM18" s="224"/>
      <c r="AIN18" s="224"/>
      <c r="AIO18" s="224"/>
      <c r="AIP18" s="224"/>
      <c r="AIQ18" s="224"/>
      <c r="AIR18" s="224"/>
      <c r="AIS18" s="224"/>
      <c r="AIT18" s="224"/>
      <c r="AIU18" s="224"/>
      <c r="AIV18" s="224"/>
      <c r="AIW18" s="224"/>
      <c r="AIX18" s="224"/>
      <c r="AIY18" s="224"/>
      <c r="AIZ18" s="224"/>
      <c r="AJA18" s="224"/>
      <c r="AJB18" s="224"/>
      <c r="AJC18" s="224"/>
      <c r="AJD18" s="224"/>
      <c r="AJE18" s="224"/>
      <c r="AJF18" s="224"/>
      <c r="AJG18" s="224"/>
      <c r="AJH18" s="224"/>
      <c r="AJI18" s="224"/>
      <c r="AJJ18" s="224"/>
      <c r="AJK18" s="224"/>
      <c r="AJL18" s="224"/>
      <c r="AJM18" s="224"/>
      <c r="AJN18" s="224"/>
      <c r="AJO18" s="224"/>
      <c r="AJP18" s="224"/>
      <c r="AJQ18" s="224"/>
      <c r="AJR18" s="224"/>
      <c r="AJS18" s="224"/>
      <c r="AJT18" s="224"/>
      <c r="AJU18" s="224"/>
      <c r="AJV18" s="224"/>
      <c r="AJW18" s="224"/>
      <c r="AJX18" s="224"/>
      <c r="AJY18" s="224"/>
      <c r="AJZ18" s="224"/>
      <c r="AKA18" s="224"/>
      <c r="AKB18" s="224"/>
      <c r="AKC18" s="224"/>
      <c r="AKD18" s="224"/>
      <c r="AKE18" s="224"/>
      <c r="AKF18" s="224"/>
      <c r="AKG18" s="224"/>
      <c r="AKH18" s="224"/>
      <c r="AKI18" s="224"/>
      <c r="AKJ18" s="224"/>
      <c r="AKK18" s="224"/>
      <c r="AKL18" s="224"/>
      <c r="AKM18" s="224"/>
      <c r="AKN18" s="224"/>
      <c r="AKO18" s="224"/>
      <c r="AKP18" s="224"/>
      <c r="AKQ18" s="224"/>
      <c r="AKR18" s="224"/>
      <c r="AKS18" s="224"/>
      <c r="AKT18" s="224"/>
      <c r="AKU18" s="224"/>
      <c r="AKV18" s="224"/>
      <c r="AKW18" s="224"/>
      <c r="AKX18" s="224"/>
      <c r="AKY18" s="224"/>
      <c r="AKZ18" s="224"/>
      <c r="ALA18" s="224"/>
      <c r="ALB18" s="224"/>
      <c r="ALC18" s="224"/>
      <c r="ALD18" s="224"/>
      <c r="ALE18" s="224"/>
      <c r="ALF18" s="224"/>
      <c r="ALG18" s="224"/>
      <c r="ALH18" s="224"/>
      <c r="ALI18" s="224"/>
      <c r="ALJ18" s="224"/>
      <c r="ALK18" s="224"/>
      <c r="ALL18" s="224"/>
      <c r="ALM18" s="224"/>
      <c r="ALN18" s="224"/>
      <c r="ALO18" s="224"/>
      <c r="ALP18" s="224"/>
      <c r="ALQ18" s="224"/>
      <c r="ALR18" s="224"/>
      <c r="ALS18" s="224"/>
      <c r="ALT18" s="224"/>
      <c r="ALU18" s="224"/>
      <c r="ALV18" s="224"/>
      <c r="ALW18" s="224"/>
      <c r="ALX18" s="224"/>
      <c r="ALY18" s="224"/>
      <c r="ALZ18" s="224"/>
      <c r="AMA18" s="224"/>
      <c r="AMB18" s="224"/>
      <c r="AMC18" s="224"/>
      <c r="AMD18" s="224"/>
      <c r="AME18" s="224"/>
      <c r="AMF18" s="224"/>
      <c r="AMG18" s="224"/>
      <c r="AMH18" s="224"/>
      <c r="AMI18" s="224"/>
      <c r="AMJ18" s="224"/>
      <c r="AMK18" s="224"/>
      <c r="AML18" s="224"/>
      <c r="AMM18" s="224"/>
      <c r="AMN18" s="224"/>
      <c r="AMO18" s="224"/>
      <c r="AMP18" s="224"/>
      <c r="AMQ18" s="224"/>
      <c r="AMR18" s="224"/>
    </row>
    <row r="19" spans="1:1032" ht="14.65" customHeight="1" x14ac:dyDescent="0.2">
      <c r="B19" s="333" t="s">
        <v>13</v>
      </c>
      <c r="C19" s="180" t="s">
        <v>14</v>
      </c>
      <c r="D19" s="45"/>
      <c r="E19" s="45"/>
      <c r="F19" s="45"/>
      <c r="G19" s="45"/>
      <c r="H19" s="45"/>
      <c r="I19" s="45"/>
      <c r="J19" s="45"/>
      <c r="K19" s="219"/>
      <c r="L19" s="83">
        <v>387407</v>
      </c>
      <c r="M19" s="83">
        <v>387305</v>
      </c>
      <c r="N19" s="83">
        <v>386862</v>
      </c>
      <c r="O19" s="83">
        <v>386829</v>
      </c>
      <c r="P19" s="83">
        <v>387449</v>
      </c>
      <c r="Q19" s="83">
        <v>387105</v>
      </c>
      <c r="R19" s="83">
        <v>386453</v>
      </c>
      <c r="S19" s="219"/>
      <c r="T19" s="45">
        <v>387407</v>
      </c>
      <c r="U19" s="45">
        <v>387305</v>
      </c>
      <c r="V19" s="45">
        <v>386862</v>
      </c>
      <c r="W19" s="45">
        <v>386829</v>
      </c>
      <c r="X19" s="45">
        <v>387449</v>
      </c>
      <c r="Y19" s="45">
        <v>387105</v>
      </c>
      <c r="Z19" s="45">
        <v>386453</v>
      </c>
      <c r="AA19" s="219"/>
      <c r="AB19" s="83">
        <v>387407</v>
      </c>
      <c r="AC19" s="83">
        <v>387305</v>
      </c>
      <c r="AD19" s="83">
        <v>386862</v>
      </c>
      <c r="AE19" s="83">
        <v>386829</v>
      </c>
      <c r="AF19" s="83">
        <v>387449</v>
      </c>
      <c r="AG19" s="83">
        <v>387105</v>
      </c>
      <c r="AH19" s="83">
        <v>386453</v>
      </c>
    </row>
    <row r="20" spans="1:1032" x14ac:dyDescent="0.2">
      <c r="B20" s="333"/>
      <c r="C20" s="180" t="s">
        <v>16</v>
      </c>
      <c r="D20" s="45"/>
      <c r="E20" s="45"/>
      <c r="F20" s="45"/>
      <c r="G20" s="45"/>
      <c r="H20" s="45"/>
      <c r="I20" s="45"/>
      <c r="J20" s="45"/>
      <c r="K20" s="219"/>
      <c r="L20" s="83">
        <v>3155581</v>
      </c>
      <c r="M20" s="83">
        <v>3155695</v>
      </c>
      <c r="N20" s="83">
        <v>3155646</v>
      </c>
      <c r="O20" s="83">
        <v>3155286</v>
      </c>
      <c r="P20" s="83">
        <v>3155448</v>
      </c>
      <c r="Q20" s="83">
        <v>3155457</v>
      </c>
      <c r="R20" s="83">
        <v>3155281</v>
      </c>
      <c r="S20" s="219"/>
      <c r="T20" s="45">
        <v>3155581</v>
      </c>
      <c r="U20" s="45">
        <v>3155695</v>
      </c>
      <c r="V20" s="45">
        <v>3155646</v>
      </c>
      <c r="W20" s="45">
        <v>3155286</v>
      </c>
      <c r="X20" s="45">
        <v>3155448</v>
      </c>
      <c r="Y20" s="45">
        <v>3155457</v>
      </c>
      <c r="Z20" s="45">
        <v>3155281</v>
      </c>
      <c r="AA20" s="219"/>
      <c r="AB20" s="83">
        <v>3155581</v>
      </c>
      <c r="AC20" s="83">
        <v>3155695</v>
      </c>
      <c r="AD20" s="83">
        <v>3155646</v>
      </c>
      <c r="AE20" s="83">
        <v>3155286</v>
      </c>
      <c r="AF20" s="83">
        <v>3155448</v>
      </c>
      <c r="AG20" s="83">
        <v>3155457</v>
      </c>
      <c r="AH20" s="83">
        <v>3155281</v>
      </c>
    </row>
    <row r="21" spans="1:1032" x14ac:dyDescent="0.2">
      <c r="B21" s="358" t="s">
        <v>17</v>
      </c>
      <c r="C21" s="358"/>
      <c r="D21" s="360"/>
      <c r="E21" s="360"/>
      <c r="F21" s="360"/>
      <c r="G21" s="360"/>
      <c r="H21" s="360"/>
      <c r="I21" s="360"/>
      <c r="J21" s="360"/>
      <c r="K21" s="183"/>
      <c r="L21" s="352">
        <v>45063</v>
      </c>
      <c r="M21" s="353"/>
      <c r="N21" s="353"/>
      <c r="O21" s="353"/>
      <c r="P21" s="353"/>
      <c r="Q21" s="353"/>
      <c r="R21" s="353"/>
      <c r="S21" s="183"/>
      <c r="T21" s="360">
        <v>45162</v>
      </c>
      <c r="U21" s="360"/>
      <c r="V21" s="360"/>
      <c r="W21" s="360"/>
      <c r="X21" s="360"/>
      <c r="Y21" s="360"/>
      <c r="Z21" s="360"/>
      <c r="AA21" s="183"/>
      <c r="AB21" s="379">
        <v>45258</v>
      </c>
      <c r="AC21" s="380"/>
      <c r="AD21" s="380"/>
      <c r="AE21" s="380"/>
      <c r="AF21" s="380"/>
      <c r="AG21" s="380"/>
      <c r="AH21" s="380"/>
    </row>
    <row r="22" spans="1:1032" ht="12.75" customHeight="1" x14ac:dyDescent="0.2">
      <c r="B22" s="334" t="s">
        <v>320</v>
      </c>
      <c r="C22" s="334"/>
      <c r="D22" s="334"/>
      <c r="E22" s="334"/>
      <c r="F22" s="334"/>
      <c r="G22" s="334"/>
      <c r="H22" s="334"/>
      <c r="I22" s="334"/>
      <c r="J22" s="334"/>
      <c r="K22" s="90"/>
      <c r="L22" s="337" t="s">
        <v>320</v>
      </c>
      <c r="M22" s="337"/>
      <c r="N22" s="337"/>
      <c r="O22" s="337"/>
      <c r="P22" s="337"/>
      <c r="Q22" s="337"/>
      <c r="R22" s="337"/>
      <c r="S22" s="220"/>
      <c r="T22" s="351" t="s">
        <v>320</v>
      </c>
      <c r="U22" s="337"/>
      <c r="V22" s="337"/>
      <c r="W22" s="337"/>
      <c r="X22" s="337"/>
      <c r="Y22" s="337"/>
      <c r="Z22" s="337"/>
      <c r="AA22" s="183"/>
      <c r="AB22" s="351" t="s">
        <v>320</v>
      </c>
      <c r="AC22" s="337"/>
      <c r="AD22" s="337"/>
      <c r="AE22" s="337"/>
      <c r="AF22" s="337"/>
      <c r="AG22" s="337"/>
      <c r="AH22" s="337"/>
    </row>
    <row r="23" spans="1:1032" x14ac:dyDescent="0.2">
      <c r="B23" s="361" t="s">
        <v>25</v>
      </c>
      <c r="C23" s="361"/>
      <c r="D23" s="361"/>
      <c r="E23" s="361"/>
      <c r="F23" s="361"/>
      <c r="G23" s="361"/>
      <c r="H23" s="361"/>
      <c r="I23" s="361"/>
      <c r="J23" s="361"/>
      <c r="K23" s="210"/>
      <c r="L23" s="354"/>
      <c r="M23" s="356"/>
      <c r="N23" s="356"/>
      <c r="O23" s="356"/>
      <c r="P23" s="356"/>
      <c r="Q23" s="356"/>
      <c r="R23" s="356"/>
      <c r="S23" s="210"/>
      <c r="T23" s="354"/>
      <c r="U23" s="356"/>
      <c r="V23" s="356"/>
      <c r="W23" s="356"/>
      <c r="X23" s="356"/>
      <c r="Y23" s="356"/>
      <c r="Z23" s="356"/>
      <c r="AA23" s="210"/>
      <c r="AB23" s="354"/>
      <c r="AC23" s="356"/>
      <c r="AD23" s="356"/>
      <c r="AE23" s="356"/>
      <c r="AF23" s="356"/>
      <c r="AG23" s="356"/>
      <c r="AH23" s="356"/>
    </row>
    <row r="24" spans="1:1032" s="84" customFormat="1" x14ac:dyDescent="0.2">
      <c r="B24" s="221" t="s">
        <v>304</v>
      </c>
      <c r="C24" s="222" t="s">
        <v>251</v>
      </c>
      <c r="D24" s="5" t="s">
        <v>15</v>
      </c>
      <c r="E24" s="5" t="s">
        <v>15</v>
      </c>
      <c r="F24" s="5" t="s">
        <v>15</v>
      </c>
      <c r="G24" s="5" t="s">
        <v>15</v>
      </c>
      <c r="H24" s="5" t="s">
        <v>15</v>
      </c>
      <c r="I24" s="5" t="s">
        <v>15</v>
      </c>
      <c r="J24" s="5" t="s">
        <v>15</v>
      </c>
      <c r="K24" s="199"/>
      <c r="L24" s="6">
        <v>6</v>
      </c>
      <c r="M24" s="6">
        <v>5.2</v>
      </c>
      <c r="N24" s="6">
        <v>4</v>
      </c>
      <c r="O24" s="6">
        <v>4.4000000000000004</v>
      </c>
      <c r="P24" s="6">
        <v>5.6</v>
      </c>
      <c r="Q24" s="6">
        <v>6.8</v>
      </c>
      <c r="R24" s="6">
        <v>4.2</v>
      </c>
      <c r="S24" s="199"/>
      <c r="T24" s="5">
        <v>3.8</v>
      </c>
      <c r="U24" s="5">
        <v>4.8</v>
      </c>
      <c r="V24" s="5">
        <v>3.4</v>
      </c>
      <c r="W24" s="5" t="s">
        <v>677</v>
      </c>
      <c r="X24" s="5">
        <v>5.8</v>
      </c>
      <c r="Y24" s="5">
        <v>6.6</v>
      </c>
      <c r="Z24" s="5">
        <v>3.2</v>
      </c>
      <c r="AA24" s="199"/>
      <c r="AB24" s="6">
        <v>4.8</v>
      </c>
      <c r="AC24" s="6">
        <v>2.8</v>
      </c>
      <c r="AD24" s="6">
        <v>5.2</v>
      </c>
      <c r="AE24" s="6" t="s">
        <v>677</v>
      </c>
      <c r="AF24" s="6">
        <v>5.8</v>
      </c>
      <c r="AG24" s="6">
        <v>5.6</v>
      </c>
      <c r="AH24" s="6">
        <v>3.4</v>
      </c>
    </row>
    <row r="25" spans="1:1032" s="84" customFormat="1" x14ac:dyDescent="0.2">
      <c r="B25" s="223" t="s">
        <v>294</v>
      </c>
      <c r="C25" s="222" t="s">
        <v>299</v>
      </c>
      <c r="D25" s="60"/>
      <c r="E25" s="60"/>
      <c r="F25" s="60"/>
      <c r="G25" s="60"/>
      <c r="H25" s="60"/>
      <c r="I25" s="60"/>
      <c r="J25" s="60"/>
      <c r="K25" s="79"/>
      <c r="L25" s="82" t="s">
        <v>645</v>
      </c>
      <c r="M25" s="82" t="s">
        <v>645</v>
      </c>
      <c r="N25" s="82" t="s">
        <v>645</v>
      </c>
      <c r="O25" s="82" t="s">
        <v>645</v>
      </c>
      <c r="P25" s="82" t="s">
        <v>645</v>
      </c>
      <c r="Q25" s="82" t="s">
        <v>645</v>
      </c>
      <c r="R25" s="82" t="s">
        <v>645</v>
      </c>
      <c r="S25" s="79"/>
      <c r="T25" s="60" t="s">
        <v>645</v>
      </c>
      <c r="U25" s="60" t="s">
        <v>645</v>
      </c>
      <c r="V25" s="60" t="s">
        <v>645</v>
      </c>
      <c r="W25" s="60" t="s">
        <v>645</v>
      </c>
      <c r="X25" s="60" t="s">
        <v>645</v>
      </c>
      <c r="Y25" s="60" t="s">
        <v>645</v>
      </c>
      <c r="Z25" s="60" t="s">
        <v>645</v>
      </c>
      <c r="AA25" s="79"/>
      <c r="AB25" s="82" t="s">
        <v>645</v>
      </c>
      <c r="AC25" s="82" t="s">
        <v>645</v>
      </c>
      <c r="AD25" s="82" t="s">
        <v>645</v>
      </c>
      <c r="AE25" s="82">
        <v>10</v>
      </c>
      <c r="AF25" s="82" t="s">
        <v>645</v>
      </c>
      <c r="AG25" s="82" t="s">
        <v>645</v>
      </c>
      <c r="AH25" s="82">
        <v>10</v>
      </c>
    </row>
    <row r="26" spans="1:1032" s="84" customFormat="1" x14ac:dyDescent="0.2">
      <c r="B26" s="221" t="s">
        <v>300</v>
      </c>
      <c r="C26" s="222" t="s">
        <v>299</v>
      </c>
      <c r="D26" s="60"/>
      <c r="E26" s="60"/>
      <c r="F26" s="60"/>
      <c r="G26" s="60"/>
      <c r="H26" s="60"/>
      <c r="I26" s="60"/>
      <c r="J26" s="60"/>
      <c r="K26" s="79"/>
      <c r="L26" s="82" t="s">
        <v>645</v>
      </c>
      <c r="M26" s="82" t="s">
        <v>645</v>
      </c>
      <c r="N26" s="82" t="s">
        <v>645</v>
      </c>
      <c r="O26" s="82" t="s">
        <v>645</v>
      </c>
      <c r="P26" s="82" t="s">
        <v>645</v>
      </c>
      <c r="Q26" s="82" t="s">
        <v>645</v>
      </c>
      <c r="R26" s="82" t="s">
        <v>645</v>
      </c>
      <c r="S26" s="79"/>
      <c r="T26" s="60" t="s">
        <v>645</v>
      </c>
      <c r="U26" s="60" t="s">
        <v>645</v>
      </c>
      <c r="V26" s="60" t="s">
        <v>645</v>
      </c>
      <c r="W26" s="60" t="s">
        <v>645</v>
      </c>
      <c r="X26" s="60" t="s">
        <v>645</v>
      </c>
      <c r="Y26" s="60" t="s">
        <v>645</v>
      </c>
      <c r="Z26" s="60" t="s">
        <v>645</v>
      </c>
      <c r="AA26" s="79"/>
      <c r="AB26" s="82" t="s">
        <v>645</v>
      </c>
      <c r="AC26" s="82" t="s">
        <v>645</v>
      </c>
      <c r="AD26" s="82" t="s">
        <v>645</v>
      </c>
      <c r="AE26" s="82" t="s">
        <v>645</v>
      </c>
      <c r="AF26" s="82" t="s">
        <v>645</v>
      </c>
      <c r="AG26" s="82" t="s">
        <v>645</v>
      </c>
      <c r="AH26" s="82">
        <v>10</v>
      </c>
    </row>
    <row r="27" spans="1:1032" s="84" customFormat="1" x14ac:dyDescent="0.2">
      <c r="B27" s="221" t="s">
        <v>295</v>
      </c>
      <c r="C27" s="222" t="s">
        <v>301</v>
      </c>
      <c r="D27" s="5"/>
      <c r="E27" s="5"/>
      <c r="F27" s="5"/>
      <c r="G27" s="5"/>
      <c r="H27" s="5"/>
      <c r="I27" s="5"/>
      <c r="J27" s="5"/>
      <c r="K27" s="199"/>
      <c r="L27" s="6">
        <v>3</v>
      </c>
      <c r="M27" s="6" t="s">
        <v>646</v>
      </c>
      <c r="N27" s="6" t="s">
        <v>646</v>
      </c>
      <c r="O27" s="6" t="s">
        <v>646</v>
      </c>
      <c r="P27" s="6" t="s">
        <v>646</v>
      </c>
      <c r="Q27" s="6" t="s">
        <v>646</v>
      </c>
      <c r="R27" s="6" t="s">
        <v>646</v>
      </c>
      <c r="S27" s="199"/>
      <c r="T27" s="5" t="s">
        <v>646</v>
      </c>
      <c r="U27" s="5">
        <v>4</v>
      </c>
      <c r="V27" s="5">
        <v>4</v>
      </c>
      <c r="W27" s="5">
        <v>2</v>
      </c>
      <c r="X27" s="5">
        <v>4</v>
      </c>
      <c r="Y27" s="5">
        <v>2</v>
      </c>
      <c r="Z27" s="5">
        <v>2</v>
      </c>
      <c r="AA27" s="199"/>
      <c r="AB27" s="6" t="s">
        <v>646</v>
      </c>
      <c r="AC27" s="6" t="s">
        <v>646</v>
      </c>
      <c r="AD27" s="6" t="s">
        <v>646</v>
      </c>
      <c r="AE27" s="6" t="s">
        <v>646</v>
      </c>
      <c r="AF27" s="6" t="s">
        <v>646</v>
      </c>
      <c r="AG27" s="6" t="s">
        <v>646</v>
      </c>
      <c r="AH27" s="6" t="s">
        <v>646</v>
      </c>
    </row>
    <row r="28" spans="1:1032" s="84" customFormat="1" x14ac:dyDescent="0.2">
      <c r="B28" s="221" t="s">
        <v>296</v>
      </c>
      <c r="C28" s="222" t="s">
        <v>302</v>
      </c>
      <c r="D28" s="5"/>
      <c r="E28" s="5"/>
      <c r="F28" s="5"/>
      <c r="G28" s="5"/>
      <c r="H28" s="5"/>
      <c r="I28" s="5"/>
      <c r="J28" s="5"/>
      <c r="K28" s="199"/>
      <c r="L28" s="6">
        <v>4.3</v>
      </c>
      <c r="M28" s="6">
        <v>3.8</v>
      </c>
      <c r="N28" s="6">
        <v>3.1</v>
      </c>
      <c r="O28" s="6">
        <v>11.1</v>
      </c>
      <c r="P28" s="6">
        <v>9.3000000000000007</v>
      </c>
      <c r="Q28" s="6">
        <v>8.1</v>
      </c>
      <c r="R28" s="6">
        <v>6.3</v>
      </c>
      <c r="S28" s="199"/>
      <c r="T28" s="5">
        <v>5.7</v>
      </c>
      <c r="U28" s="5">
        <v>3.7</v>
      </c>
      <c r="V28" s="5">
        <v>2.6</v>
      </c>
      <c r="W28" s="5">
        <v>9</v>
      </c>
      <c r="X28" s="5">
        <v>8.5</v>
      </c>
      <c r="Y28" s="5">
        <v>8.1999999999999993</v>
      </c>
      <c r="Z28" s="5">
        <v>7.8</v>
      </c>
      <c r="AA28" s="199"/>
      <c r="AB28" s="6">
        <v>2</v>
      </c>
      <c r="AC28" s="6">
        <v>1.8</v>
      </c>
      <c r="AD28" s="6">
        <v>1.2</v>
      </c>
      <c r="AE28" s="6">
        <v>11.1</v>
      </c>
      <c r="AF28" s="6">
        <v>8.5</v>
      </c>
      <c r="AG28" s="6">
        <v>7</v>
      </c>
      <c r="AH28" s="6">
        <v>5.8</v>
      </c>
    </row>
    <row r="29" spans="1:1032" s="84" customFormat="1" x14ac:dyDescent="0.2">
      <c r="B29" s="206"/>
      <c r="C29" s="208"/>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row>
    <row r="30" spans="1:1032" s="84" customFormat="1" x14ac:dyDescent="0.2">
      <c r="B30" s="354" t="s">
        <v>254</v>
      </c>
      <c r="C30" s="355"/>
      <c r="D30" s="362" t="str">
        <f>D16</f>
        <v>Muestreo 1</v>
      </c>
      <c r="E30" s="363"/>
      <c r="F30" s="363"/>
      <c r="G30" s="363"/>
      <c r="H30" s="363"/>
      <c r="I30" s="363"/>
      <c r="J30" s="363"/>
      <c r="K30" s="210"/>
      <c r="L30" s="364" t="str">
        <f t="shared" ref="L30" si="0">L16</f>
        <v>Muestreo 2</v>
      </c>
      <c r="M30" s="365"/>
      <c r="N30" s="365"/>
      <c r="O30" s="365"/>
      <c r="P30" s="365"/>
      <c r="Q30" s="365"/>
      <c r="R30" s="365"/>
      <c r="S30" s="210"/>
      <c r="T30" s="375" t="str">
        <f t="shared" ref="T30" si="1">T16</f>
        <v>Muestreo 3</v>
      </c>
      <c r="U30" s="376"/>
      <c r="V30" s="376"/>
      <c r="W30" s="376"/>
      <c r="X30" s="376"/>
      <c r="Y30" s="376"/>
      <c r="Z30" s="376"/>
      <c r="AA30" s="210"/>
      <c r="AB30" s="377" t="str">
        <f t="shared" ref="AB30" si="2">AB16</f>
        <v>Muestreo 4</v>
      </c>
      <c r="AC30" s="378"/>
      <c r="AD30" s="378"/>
      <c r="AE30" s="378"/>
      <c r="AF30" s="378"/>
      <c r="AG30" s="378"/>
      <c r="AH30" s="378"/>
    </row>
    <row r="31" spans="1:1032" s="84" customFormat="1" x14ac:dyDescent="0.2">
      <c r="B31" s="221" t="s">
        <v>255</v>
      </c>
      <c r="C31" s="222" t="s">
        <v>256</v>
      </c>
      <c r="D31" s="370"/>
      <c r="E31" s="371"/>
      <c r="F31" s="371"/>
      <c r="G31" s="371"/>
      <c r="H31" s="371"/>
      <c r="I31" s="371"/>
      <c r="J31" s="371"/>
      <c r="K31" s="199"/>
      <c r="L31" s="368">
        <v>0</v>
      </c>
      <c r="M31" s="369"/>
      <c r="N31" s="369"/>
      <c r="O31" s="369"/>
      <c r="P31" s="369"/>
      <c r="Q31" s="369"/>
      <c r="R31" s="369"/>
      <c r="S31" s="199"/>
      <c r="T31" s="370">
        <v>0</v>
      </c>
      <c r="U31" s="371"/>
      <c r="V31" s="371"/>
      <c r="W31" s="371"/>
      <c r="X31" s="371"/>
      <c r="Y31" s="371"/>
      <c r="Z31" s="371"/>
      <c r="AA31" s="199"/>
      <c r="AB31" s="368">
        <v>0</v>
      </c>
      <c r="AC31" s="369"/>
      <c r="AD31" s="369"/>
      <c r="AE31" s="369"/>
      <c r="AF31" s="369"/>
      <c r="AG31" s="369"/>
      <c r="AH31" s="369"/>
    </row>
    <row r="32" spans="1:1032" s="84" customFormat="1" x14ac:dyDescent="0.2">
      <c r="B32" s="221" t="s">
        <v>257</v>
      </c>
      <c r="C32" s="222" t="s">
        <v>256</v>
      </c>
      <c r="D32" s="370"/>
      <c r="E32" s="371"/>
      <c r="F32" s="371"/>
      <c r="G32" s="371"/>
      <c r="H32" s="371"/>
      <c r="I32" s="371"/>
      <c r="J32" s="371"/>
      <c r="K32" s="199"/>
      <c r="L32" s="368" t="s">
        <v>668</v>
      </c>
      <c r="M32" s="369"/>
      <c r="N32" s="369"/>
      <c r="O32" s="369"/>
      <c r="P32" s="369"/>
      <c r="Q32" s="369"/>
      <c r="R32" s="369"/>
      <c r="S32" s="199"/>
      <c r="T32" s="370" t="s">
        <v>678</v>
      </c>
      <c r="U32" s="371"/>
      <c r="V32" s="371"/>
      <c r="W32" s="371"/>
      <c r="X32" s="371"/>
      <c r="Y32" s="371"/>
      <c r="Z32" s="371"/>
      <c r="AA32" s="199"/>
      <c r="AB32" s="368" t="s">
        <v>648</v>
      </c>
      <c r="AC32" s="369"/>
      <c r="AD32" s="369"/>
      <c r="AE32" s="369"/>
      <c r="AF32" s="369"/>
      <c r="AG32" s="369"/>
      <c r="AH32" s="369"/>
    </row>
    <row r="33" spans="1:1032" s="84" customFormat="1" x14ac:dyDescent="0.2">
      <c r="B33" s="372" t="s">
        <v>258</v>
      </c>
      <c r="C33" s="222" t="s">
        <v>259</v>
      </c>
      <c r="D33" s="370"/>
      <c r="E33" s="371"/>
      <c r="F33" s="371"/>
      <c r="G33" s="371"/>
      <c r="H33" s="371"/>
      <c r="I33" s="371"/>
      <c r="J33" s="371"/>
      <c r="K33" s="199"/>
      <c r="L33" s="368">
        <v>8</v>
      </c>
      <c r="M33" s="369"/>
      <c r="N33" s="369"/>
      <c r="O33" s="369"/>
      <c r="P33" s="369"/>
      <c r="Q33" s="369"/>
      <c r="R33" s="369"/>
      <c r="S33" s="199"/>
      <c r="T33" s="370">
        <v>6</v>
      </c>
      <c r="U33" s="371"/>
      <c r="V33" s="371"/>
      <c r="W33" s="371"/>
      <c r="X33" s="371"/>
      <c r="Y33" s="371"/>
      <c r="Z33" s="371"/>
      <c r="AA33" s="199"/>
      <c r="AB33" s="368">
        <v>7</v>
      </c>
      <c r="AC33" s="369"/>
      <c r="AD33" s="369"/>
      <c r="AE33" s="369"/>
      <c r="AF33" s="369"/>
      <c r="AG33" s="369"/>
      <c r="AH33" s="369"/>
    </row>
    <row r="34" spans="1:1032" s="84" customFormat="1" x14ac:dyDescent="0.2">
      <c r="B34" s="374"/>
      <c r="C34" s="222" t="s">
        <v>260</v>
      </c>
      <c r="D34" s="370"/>
      <c r="E34" s="371"/>
      <c r="F34" s="371"/>
      <c r="G34" s="371"/>
      <c r="H34" s="371"/>
      <c r="I34" s="371"/>
      <c r="J34" s="371"/>
      <c r="K34" s="199"/>
      <c r="L34" s="368" t="s">
        <v>675</v>
      </c>
      <c r="M34" s="369"/>
      <c r="N34" s="369"/>
      <c r="O34" s="369"/>
      <c r="P34" s="369"/>
      <c r="Q34" s="369"/>
      <c r="R34" s="369"/>
      <c r="S34" s="199"/>
      <c r="T34" s="370" t="s">
        <v>679</v>
      </c>
      <c r="U34" s="371"/>
      <c r="V34" s="371"/>
      <c r="W34" s="371"/>
      <c r="X34" s="371"/>
      <c r="Y34" s="371"/>
      <c r="Z34" s="371"/>
      <c r="AA34" s="199"/>
      <c r="AB34" s="368" t="s">
        <v>683</v>
      </c>
      <c r="AC34" s="369"/>
      <c r="AD34" s="369"/>
      <c r="AE34" s="369"/>
      <c r="AF34" s="369"/>
      <c r="AG34" s="369"/>
      <c r="AH34" s="369"/>
    </row>
    <row r="35" spans="1:1032" s="84" customFormat="1" x14ac:dyDescent="0.2">
      <c r="B35" s="373"/>
      <c r="C35" s="222" t="s">
        <v>261</v>
      </c>
      <c r="D35" s="370"/>
      <c r="E35" s="371"/>
      <c r="F35" s="371"/>
      <c r="G35" s="371"/>
      <c r="H35" s="371"/>
      <c r="I35" s="371"/>
      <c r="J35" s="371"/>
      <c r="K35" s="199"/>
      <c r="L35" s="368" t="s">
        <v>650</v>
      </c>
      <c r="M35" s="369"/>
      <c r="N35" s="369"/>
      <c r="O35" s="369"/>
      <c r="P35" s="369"/>
      <c r="Q35" s="369"/>
      <c r="R35" s="369"/>
      <c r="S35" s="199"/>
      <c r="T35" s="370" t="s">
        <v>649</v>
      </c>
      <c r="U35" s="371"/>
      <c r="V35" s="371"/>
      <c r="W35" s="371"/>
      <c r="X35" s="371"/>
      <c r="Y35" s="371"/>
      <c r="Z35" s="371"/>
      <c r="AA35" s="199"/>
      <c r="AB35" s="368" t="s">
        <v>650</v>
      </c>
      <c r="AC35" s="369"/>
      <c r="AD35" s="369"/>
      <c r="AE35" s="369"/>
      <c r="AF35" s="369"/>
      <c r="AG35" s="369"/>
      <c r="AH35" s="369"/>
    </row>
    <row r="36" spans="1:1032" s="84" customFormat="1" x14ac:dyDescent="0.2">
      <c r="B36" s="372" t="s">
        <v>262</v>
      </c>
      <c r="C36" s="222" t="s">
        <v>260</v>
      </c>
      <c r="D36" s="370"/>
      <c r="E36" s="371"/>
      <c r="F36" s="371"/>
      <c r="G36" s="371"/>
      <c r="H36" s="371"/>
      <c r="I36" s="371"/>
      <c r="J36" s="371"/>
      <c r="K36" s="199"/>
      <c r="L36" s="368" t="s">
        <v>674</v>
      </c>
      <c r="M36" s="369"/>
      <c r="N36" s="369"/>
      <c r="O36" s="369"/>
      <c r="P36" s="369"/>
      <c r="Q36" s="369"/>
      <c r="R36" s="369"/>
      <c r="S36" s="199"/>
      <c r="T36" s="370" t="s">
        <v>680</v>
      </c>
      <c r="U36" s="371"/>
      <c r="V36" s="371"/>
      <c r="W36" s="371"/>
      <c r="X36" s="371"/>
      <c r="Y36" s="371"/>
      <c r="Z36" s="371"/>
      <c r="AA36" s="199"/>
      <c r="AB36" s="368" t="s">
        <v>684</v>
      </c>
      <c r="AC36" s="369"/>
      <c r="AD36" s="369"/>
      <c r="AE36" s="369"/>
      <c r="AF36" s="369"/>
      <c r="AG36" s="369"/>
      <c r="AH36" s="369"/>
    </row>
    <row r="37" spans="1:1032" s="84" customFormat="1" x14ac:dyDescent="0.2">
      <c r="B37" s="374"/>
      <c r="C37" s="222" t="s">
        <v>263</v>
      </c>
      <c r="D37" s="370"/>
      <c r="E37" s="371"/>
      <c r="F37" s="371"/>
      <c r="G37" s="371"/>
      <c r="H37" s="371"/>
      <c r="I37" s="371"/>
      <c r="J37" s="371"/>
      <c r="K37" s="199"/>
      <c r="L37" s="368"/>
      <c r="M37" s="369"/>
      <c r="N37" s="369"/>
      <c r="O37" s="369"/>
      <c r="P37" s="369"/>
      <c r="Q37" s="369"/>
      <c r="R37" s="369"/>
      <c r="S37" s="199"/>
      <c r="T37" s="370"/>
      <c r="U37" s="371"/>
      <c r="V37" s="371"/>
      <c r="W37" s="371"/>
      <c r="X37" s="371"/>
      <c r="Y37" s="371"/>
      <c r="Z37" s="371"/>
      <c r="AA37" s="199"/>
      <c r="AB37" s="368"/>
      <c r="AC37" s="369"/>
      <c r="AD37" s="369"/>
      <c r="AE37" s="369"/>
      <c r="AF37" s="369"/>
      <c r="AG37" s="369"/>
      <c r="AH37" s="369"/>
    </row>
    <row r="38" spans="1:1032" s="84" customFormat="1" x14ac:dyDescent="0.2">
      <c r="B38" s="373"/>
      <c r="C38" s="222" t="s">
        <v>261</v>
      </c>
      <c r="D38" s="370"/>
      <c r="E38" s="371"/>
      <c r="F38" s="371"/>
      <c r="G38" s="371"/>
      <c r="H38" s="371"/>
      <c r="I38" s="371"/>
      <c r="J38" s="371"/>
      <c r="K38" s="199"/>
      <c r="L38" s="368" t="s">
        <v>647</v>
      </c>
      <c r="M38" s="369"/>
      <c r="N38" s="369"/>
      <c r="O38" s="369"/>
      <c r="P38" s="369"/>
      <c r="Q38" s="369"/>
      <c r="R38" s="369"/>
      <c r="S38" s="199"/>
      <c r="T38" s="370" t="s">
        <v>681</v>
      </c>
      <c r="U38" s="371"/>
      <c r="V38" s="371"/>
      <c r="W38" s="371"/>
      <c r="X38" s="371"/>
      <c r="Y38" s="371"/>
      <c r="Z38" s="371"/>
      <c r="AA38" s="199"/>
      <c r="AB38" s="368" t="s">
        <v>647</v>
      </c>
      <c r="AC38" s="369"/>
      <c r="AD38" s="369"/>
      <c r="AE38" s="369"/>
      <c r="AF38" s="369"/>
      <c r="AG38" s="369"/>
      <c r="AH38" s="369"/>
    </row>
    <row r="39" spans="1:1032" s="84" customFormat="1" x14ac:dyDescent="0.2">
      <c r="B39" s="221" t="s">
        <v>264</v>
      </c>
      <c r="C39" s="222" t="s">
        <v>261</v>
      </c>
      <c r="D39" s="370"/>
      <c r="E39" s="371"/>
      <c r="F39" s="371"/>
      <c r="G39" s="371"/>
      <c r="H39" s="371"/>
      <c r="I39" s="371"/>
      <c r="J39" s="371"/>
      <c r="K39" s="199"/>
      <c r="L39" s="368">
        <v>114</v>
      </c>
      <c r="M39" s="369"/>
      <c r="N39" s="369"/>
      <c r="O39" s="369"/>
      <c r="P39" s="369"/>
      <c r="Q39" s="369"/>
      <c r="R39" s="369"/>
      <c r="S39" s="199"/>
      <c r="T39" s="370">
        <v>128</v>
      </c>
      <c r="U39" s="371"/>
      <c r="V39" s="371"/>
      <c r="W39" s="371"/>
      <c r="X39" s="371"/>
      <c r="Y39" s="371"/>
      <c r="Z39" s="371"/>
      <c r="AA39" s="199"/>
      <c r="AB39" s="368">
        <v>125</v>
      </c>
      <c r="AC39" s="369"/>
      <c r="AD39" s="369"/>
      <c r="AE39" s="369"/>
      <c r="AF39" s="369"/>
      <c r="AG39" s="369"/>
      <c r="AH39" s="369"/>
    </row>
    <row r="40" spans="1:1032" s="84" customFormat="1" x14ac:dyDescent="0.2">
      <c r="B40" s="372" t="s">
        <v>265</v>
      </c>
      <c r="C40" s="222" t="s">
        <v>260</v>
      </c>
      <c r="D40" s="370"/>
      <c r="E40" s="371"/>
      <c r="F40" s="371"/>
      <c r="G40" s="371"/>
      <c r="H40" s="371"/>
      <c r="I40" s="371"/>
      <c r="J40" s="371"/>
      <c r="K40" s="199"/>
      <c r="L40" s="368" t="s">
        <v>676</v>
      </c>
      <c r="M40" s="369" t="s">
        <v>676</v>
      </c>
      <c r="N40" s="369" t="s">
        <v>676</v>
      </c>
      <c r="O40" s="369" t="s">
        <v>676</v>
      </c>
      <c r="P40" s="369" t="s">
        <v>676</v>
      </c>
      <c r="Q40" s="369" t="s">
        <v>676</v>
      </c>
      <c r="R40" s="369" t="s">
        <v>676</v>
      </c>
      <c r="S40" s="199"/>
      <c r="T40" s="370" t="s">
        <v>682</v>
      </c>
      <c r="U40" s="371" t="s">
        <v>682</v>
      </c>
      <c r="V40" s="371" t="s">
        <v>682</v>
      </c>
      <c r="W40" s="371" t="s">
        <v>682</v>
      </c>
      <c r="X40" s="371" t="s">
        <v>682</v>
      </c>
      <c r="Y40" s="371" t="s">
        <v>682</v>
      </c>
      <c r="Z40" s="371" t="s">
        <v>682</v>
      </c>
      <c r="AA40" s="199"/>
      <c r="AB40" s="368" t="s">
        <v>685</v>
      </c>
      <c r="AC40" s="369" t="s">
        <v>685</v>
      </c>
      <c r="AD40" s="369" t="s">
        <v>685</v>
      </c>
      <c r="AE40" s="369" t="s">
        <v>685</v>
      </c>
      <c r="AF40" s="369" t="s">
        <v>685</v>
      </c>
      <c r="AG40" s="369" t="s">
        <v>685</v>
      </c>
      <c r="AH40" s="369" t="s">
        <v>685</v>
      </c>
    </row>
    <row r="41" spans="1:1032" s="84" customFormat="1" x14ac:dyDescent="0.2">
      <c r="B41" s="373"/>
      <c r="C41" s="222" t="s">
        <v>259</v>
      </c>
      <c r="D41" s="370"/>
      <c r="E41" s="371"/>
      <c r="F41" s="371"/>
      <c r="G41" s="371"/>
      <c r="H41" s="371"/>
      <c r="I41" s="371"/>
      <c r="J41" s="371"/>
      <c r="K41" s="199"/>
      <c r="L41" s="368">
        <v>12</v>
      </c>
      <c r="M41" s="369">
        <v>12</v>
      </c>
      <c r="N41" s="369">
        <v>12</v>
      </c>
      <c r="O41" s="369">
        <v>12</v>
      </c>
      <c r="P41" s="369">
        <v>12</v>
      </c>
      <c r="Q41" s="369">
        <v>12</v>
      </c>
      <c r="R41" s="369">
        <v>12</v>
      </c>
      <c r="S41" s="199"/>
      <c r="T41" s="370">
        <v>10</v>
      </c>
      <c r="U41" s="371">
        <v>10</v>
      </c>
      <c r="V41" s="371">
        <v>10</v>
      </c>
      <c r="W41" s="371">
        <v>10</v>
      </c>
      <c r="X41" s="371">
        <v>10</v>
      </c>
      <c r="Y41" s="371">
        <v>10</v>
      </c>
      <c r="Z41" s="371">
        <v>10</v>
      </c>
      <c r="AA41" s="199"/>
      <c r="AB41" s="368">
        <v>4.7</v>
      </c>
      <c r="AC41" s="369">
        <v>4.7</v>
      </c>
      <c r="AD41" s="369">
        <v>4.7</v>
      </c>
      <c r="AE41" s="369">
        <v>4.7</v>
      </c>
      <c r="AF41" s="369">
        <v>4.7</v>
      </c>
      <c r="AG41" s="369">
        <v>4.7</v>
      </c>
      <c r="AH41" s="369">
        <v>4.7</v>
      </c>
    </row>
    <row r="42" spans="1:1032" s="84" customFormat="1" x14ac:dyDescent="0.2">
      <c r="B42" s="206"/>
      <c r="C42" s="208"/>
      <c r="D42" s="199"/>
      <c r="E42" s="199"/>
      <c r="F42" s="199"/>
      <c r="G42" s="199"/>
      <c r="H42" s="199"/>
      <c r="I42" s="199"/>
      <c r="J42" s="199"/>
      <c r="K42" s="199"/>
      <c r="L42" s="199"/>
      <c r="M42" s="199"/>
      <c r="N42" s="199"/>
      <c r="O42" s="199"/>
      <c r="P42" s="199"/>
      <c r="Q42" s="199"/>
      <c r="R42" s="199"/>
      <c r="S42" s="199"/>
    </row>
    <row r="43" spans="1:1032" s="84" customFormat="1" x14ac:dyDescent="0.2">
      <c r="B43" s="206"/>
      <c r="C43" s="208"/>
      <c r="D43" s="199"/>
      <c r="E43" s="199"/>
      <c r="F43" s="199"/>
      <c r="G43" s="199"/>
      <c r="H43" s="199"/>
      <c r="I43" s="199"/>
      <c r="J43" s="199"/>
      <c r="K43" s="199"/>
      <c r="L43" s="199"/>
      <c r="M43" s="199"/>
      <c r="N43" s="199"/>
      <c r="O43" s="199"/>
      <c r="P43" s="199"/>
      <c r="Q43" s="199"/>
      <c r="R43" s="199"/>
      <c r="S43" s="199"/>
    </row>
    <row r="44" spans="1:1032" s="84" customFormat="1" x14ac:dyDescent="0.2">
      <c r="B44" s="206"/>
      <c r="C44" s="208"/>
      <c r="D44" s="199"/>
      <c r="E44" s="199"/>
      <c r="F44" s="199"/>
      <c r="G44" s="199"/>
      <c r="H44" s="199"/>
      <c r="I44" s="199"/>
      <c r="J44" s="199"/>
      <c r="K44" s="199"/>
      <c r="L44" s="199"/>
      <c r="M44" s="199"/>
      <c r="N44" s="199"/>
      <c r="O44" s="199"/>
      <c r="P44" s="199"/>
      <c r="Q44" s="199"/>
      <c r="R44" s="199"/>
      <c r="S44" s="199"/>
    </row>
    <row r="45" spans="1:1032" x14ac:dyDescent="0.2">
      <c r="B45" s="361" t="s">
        <v>12</v>
      </c>
      <c r="C45" s="361"/>
      <c r="D45" s="362" t="s">
        <v>322</v>
      </c>
      <c r="E45" s="363"/>
      <c r="F45" s="363"/>
      <c r="G45" s="363"/>
      <c r="H45" s="363"/>
      <c r="I45" s="363"/>
      <c r="J45" s="363"/>
      <c r="K45" s="209"/>
      <c r="L45" s="364" t="s">
        <v>323</v>
      </c>
      <c r="M45" s="365"/>
      <c r="N45" s="365"/>
      <c r="O45" s="365"/>
      <c r="P45" s="365"/>
      <c r="Q45" s="365"/>
      <c r="R45" s="365"/>
      <c r="S45" s="210"/>
      <c r="T45" s="348"/>
      <c r="U45" s="348"/>
      <c r="V45" s="348"/>
      <c r="W45" s="348"/>
      <c r="X45" s="348"/>
      <c r="Y45" s="348"/>
      <c r="Z45" s="348"/>
      <c r="AA45" s="210"/>
      <c r="AB45" s="348"/>
      <c r="AC45" s="348"/>
      <c r="AD45" s="348"/>
      <c r="AE45" s="348"/>
      <c r="AF45" s="348"/>
      <c r="AG45" s="348"/>
      <c r="AH45" s="348"/>
    </row>
    <row r="46" spans="1:1032" ht="14.65" customHeight="1" x14ac:dyDescent="0.2">
      <c r="B46" s="333" t="s">
        <v>23</v>
      </c>
      <c r="C46" s="333"/>
      <c r="D46" s="85" t="str">
        <f>$D$17</f>
        <v>MR-1</v>
      </c>
      <c r="E46" s="86" t="str">
        <f>$E$17</f>
        <v>MR-2</v>
      </c>
      <c r="F46" s="211" t="str">
        <f>$F$17</f>
        <v>MR-3</v>
      </c>
      <c r="G46" s="87" t="str">
        <f>$G$17</f>
        <v>MR-4</v>
      </c>
      <c r="H46" s="212" t="str">
        <f>$H$17</f>
        <v>MR-5</v>
      </c>
      <c r="I46" s="213" t="str">
        <f>$I$17</f>
        <v>MR-6</v>
      </c>
      <c r="J46" s="214" t="str">
        <f>$J$17</f>
        <v>MR-B</v>
      </c>
      <c r="K46" s="88"/>
      <c r="L46" s="85" t="str">
        <f>$D$17</f>
        <v>MR-1</v>
      </c>
      <c r="M46" s="86" t="str">
        <f>$E$17</f>
        <v>MR-2</v>
      </c>
      <c r="N46" s="211" t="str">
        <f>$F$17</f>
        <v>MR-3</v>
      </c>
      <c r="O46" s="87" t="str">
        <f>$G$17</f>
        <v>MR-4</v>
      </c>
      <c r="P46" s="212" t="str">
        <f>$H$17</f>
        <v>MR-5</v>
      </c>
      <c r="Q46" s="213" t="str">
        <f>$I$17</f>
        <v>MR-6</v>
      </c>
      <c r="R46" s="214" t="str">
        <f>$J$17</f>
        <v>MR-B</v>
      </c>
      <c r="S46" s="88"/>
      <c r="T46" s="88"/>
      <c r="U46" s="88"/>
      <c r="V46" s="88"/>
      <c r="W46" s="88"/>
      <c r="X46" s="88"/>
      <c r="Y46" s="88"/>
      <c r="Z46" s="88"/>
      <c r="AA46" s="88"/>
      <c r="AB46" s="88"/>
      <c r="AC46" s="88"/>
      <c r="AD46" s="88"/>
      <c r="AE46" s="88"/>
      <c r="AF46" s="88"/>
      <c r="AG46" s="88"/>
      <c r="AH46" s="88"/>
    </row>
    <row r="47" spans="1:1032" s="229" customFormat="1" ht="138" customHeight="1" x14ac:dyDescent="0.2">
      <c r="A47" s="224"/>
      <c r="B47" s="357" t="s">
        <v>24</v>
      </c>
      <c r="C47" s="357"/>
      <c r="D47" s="89" t="str">
        <f>$D$18</f>
        <v>En el difusor en punta de la conducción de desagüe 
X: 387.407
Y: 3.155.581</v>
      </c>
      <c r="E47" s="89" t="str">
        <f>$E$18</f>
        <v>Próximo a la costa, en la zona de arranque de la conducción de desagüe. 
X: 387.305
Y: 3.155.695</v>
      </c>
      <c r="F47" s="89" t="str">
        <f>$F$18</f>
        <v>Próximo a la costa a la altura de la Playa de El Llano.
X: 387.862
Y: 3.155.646</v>
      </c>
      <c r="G47" s="89" t="str">
        <f>$G$18</f>
        <v>En dirección suroeste con respecto al extremo final de la conducción, coincidiendo con el borde inferior de la pradera de Cymodocea nodosa.
X: 387.829
Y: 3.155.286</v>
      </c>
      <c r="H47" s="89" t="str">
        <f>$H$18</f>
        <v>En dirección sureste con respecto al extremo final de la conducción, coincidiendo con el borde inferior de la pradera de Cymodocea nodosa.
X: 387.449
Y: 3.155.448</v>
      </c>
      <c r="I47" s="89" t="str">
        <f>$I$18</f>
        <v>En la pradera de Cymodocea nodosa que coincide con el límite sureste de la ZEC ES7020128 “Sebadales de Antequera”.
X: 387.105
Y: 3.155.457</v>
      </c>
      <c r="J47" s="89" t="str">
        <f>$J$18</f>
        <v>Punto de control a 1 km de distancia en dirección aproximada ESE del punto de vertido.
X: 387.453
Y: 3.155.281</v>
      </c>
      <c r="K47" s="226"/>
      <c r="L47" s="89" t="str">
        <f>$D$18</f>
        <v>En el difusor en punta de la conducción de desagüe 
X: 387.407
Y: 3.155.581</v>
      </c>
      <c r="M47" s="89" t="str">
        <f>$E$18</f>
        <v>Próximo a la costa, en la zona de arranque de la conducción de desagüe. 
X: 387.305
Y: 3.155.695</v>
      </c>
      <c r="N47" s="89" t="str">
        <f>$F$18</f>
        <v>Próximo a la costa a la altura de la Playa de El Llano.
X: 387.862
Y: 3.155.646</v>
      </c>
      <c r="O47" s="89" t="str">
        <f>$G$18</f>
        <v>En dirección suroeste con respecto al extremo final de la conducción, coincidiendo con el borde inferior de la pradera de Cymodocea nodosa.
X: 387.829
Y: 3.155.286</v>
      </c>
      <c r="P47" s="89" t="str">
        <f>$H$18</f>
        <v>En dirección sureste con respecto al extremo final de la conducción, coincidiendo con el borde inferior de la pradera de Cymodocea nodosa.
X: 387.449
Y: 3.155.448</v>
      </c>
      <c r="Q47" s="89" t="str">
        <f>$I$18</f>
        <v>En la pradera de Cymodocea nodosa que coincide con el límite sureste de la ZEC ES7020128 “Sebadales de Antequera”.
X: 387.105
Y: 3.155.457</v>
      </c>
      <c r="R47" s="89" t="str">
        <f>$J$18</f>
        <v>Punto de control a 1 km de distancia en dirección aproximada ESE del punto de vertido.
X: 387.453
Y: 3.155.281</v>
      </c>
      <c r="S47" s="226"/>
      <c r="T47" s="227"/>
      <c r="U47" s="227"/>
      <c r="V47" s="227"/>
      <c r="W47" s="227"/>
      <c r="X47" s="227"/>
      <c r="Y47" s="227"/>
      <c r="Z47" s="227"/>
      <c r="AA47" s="228"/>
      <c r="AB47" s="227"/>
      <c r="AC47" s="227"/>
      <c r="AD47" s="227"/>
      <c r="AE47" s="227"/>
      <c r="AF47" s="227"/>
      <c r="AG47" s="227"/>
      <c r="AH47" s="227"/>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224"/>
      <c r="CO47" s="224"/>
      <c r="CP47" s="224"/>
      <c r="CQ47" s="224"/>
      <c r="CR47" s="224"/>
      <c r="CS47" s="224"/>
      <c r="CT47" s="224"/>
      <c r="CU47" s="224"/>
      <c r="CV47" s="224"/>
      <c r="CW47" s="224"/>
      <c r="CX47" s="224"/>
      <c r="CY47" s="224"/>
      <c r="CZ47" s="224"/>
      <c r="DA47" s="224"/>
      <c r="DB47" s="224"/>
      <c r="DC47" s="224"/>
      <c r="DD47" s="224"/>
      <c r="DE47" s="224"/>
      <c r="DF47" s="224"/>
      <c r="DG47" s="224"/>
      <c r="DH47" s="224"/>
      <c r="DI47" s="224"/>
      <c r="DJ47" s="224"/>
      <c r="DK47" s="224"/>
      <c r="DL47" s="224"/>
      <c r="DM47" s="224"/>
      <c r="DN47" s="224"/>
      <c r="DO47" s="224"/>
      <c r="DP47" s="224"/>
      <c r="DQ47" s="224"/>
      <c r="DR47" s="224"/>
      <c r="DS47" s="224"/>
      <c r="DT47" s="224"/>
      <c r="DU47" s="224"/>
      <c r="DV47" s="224"/>
      <c r="DW47" s="224"/>
      <c r="DX47" s="224"/>
      <c r="DY47" s="224"/>
      <c r="DZ47" s="224"/>
      <c r="EA47" s="224"/>
      <c r="EB47" s="224"/>
      <c r="EC47" s="224"/>
      <c r="ED47" s="224"/>
      <c r="EE47" s="224"/>
      <c r="EF47" s="224"/>
      <c r="EG47" s="224"/>
      <c r="EH47" s="224"/>
      <c r="EI47" s="224"/>
      <c r="EJ47" s="224"/>
      <c r="EK47" s="224"/>
      <c r="EL47" s="224"/>
      <c r="EM47" s="224"/>
      <c r="EN47" s="224"/>
      <c r="EO47" s="224"/>
      <c r="EP47" s="224"/>
      <c r="EQ47" s="224"/>
      <c r="ER47" s="224"/>
      <c r="ES47" s="224"/>
      <c r="ET47" s="224"/>
      <c r="EU47" s="22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24"/>
      <c r="FS47" s="224"/>
      <c r="FT47" s="224"/>
      <c r="FU47" s="224"/>
      <c r="FV47" s="224"/>
      <c r="FW47" s="224"/>
      <c r="FX47" s="224"/>
      <c r="FY47" s="224"/>
      <c r="FZ47" s="224"/>
      <c r="GA47" s="224"/>
      <c r="GB47" s="224"/>
      <c r="GC47" s="224"/>
      <c r="GD47" s="224"/>
      <c r="GE47" s="224"/>
      <c r="GF47" s="224"/>
      <c r="GG47" s="224"/>
      <c r="GH47" s="224"/>
      <c r="GI47" s="224"/>
      <c r="GJ47" s="224"/>
      <c r="GK47" s="224"/>
      <c r="GL47" s="224"/>
      <c r="GM47" s="224"/>
      <c r="GN47" s="224"/>
      <c r="GO47" s="224"/>
      <c r="GP47" s="224"/>
      <c r="GQ47" s="224"/>
      <c r="GR47" s="224"/>
      <c r="GS47" s="224"/>
      <c r="GT47" s="224"/>
      <c r="GU47" s="224"/>
      <c r="GV47" s="224"/>
      <c r="GW47" s="224"/>
      <c r="GX47" s="224"/>
      <c r="GY47" s="224"/>
      <c r="GZ47" s="224"/>
      <c r="HA47" s="224"/>
      <c r="HB47" s="224"/>
      <c r="HC47" s="224"/>
      <c r="HD47" s="224"/>
      <c r="HE47" s="224"/>
      <c r="HF47" s="224"/>
      <c r="HG47" s="224"/>
      <c r="HH47" s="224"/>
      <c r="HI47" s="224"/>
      <c r="HJ47" s="224"/>
      <c r="HK47" s="224"/>
      <c r="HL47" s="224"/>
      <c r="HM47" s="224"/>
      <c r="HN47" s="224"/>
      <c r="HO47" s="224"/>
      <c r="HP47" s="224"/>
      <c r="HQ47" s="224"/>
      <c r="HR47" s="224"/>
      <c r="HS47" s="224"/>
      <c r="HT47" s="224"/>
      <c r="HU47" s="224"/>
      <c r="HV47" s="224"/>
      <c r="HW47" s="224"/>
      <c r="HX47" s="224"/>
      <c r="HY47" s="224"/>
      <c r="HZ47" s="224"/>
      <c r="IA47" s="224"/>
      <c r="IB47" s="224"/>
      <c r="IC47" s="224"/>
      <c r="ID47" s="224"/>
      <c r="IE47" s="224"/>
      <c r="IF47" s="224"/>
      <c r="IG47" s="224"/>
      <c r="IH47" s="224"/>
      <c r="II47" s="224"/>
      <c r="IJ47" s="224"/>
      <c r="IK47" s="224"/>
      <c r="IL47" s="224"/>
      <c r="IM47" s="224"/>
      <c r="IN47" s="224"/>
      <c r="IO47" s="224"/>
      <c r="IP47" s="224"/>
      <c r="IQ47" s="224"/>
      <c r="IR47" s="224"/>
      <c r="IS47" s="224"/>
      <c r="IT47" s="224"/>
      <c r="IU47" s="224"/>
      <c r="IV47" s="224"/>
      <c r="IW47" s="224"/>
      <c r="IX47" s="224"/>
      <c r="IY47" s="224"/>
      <c r="IZ47" s="224"/>
      <c r="JA47" s="224"/>
      <c r="JB47" s="224"/>
      <c r="JC47" s="224"/>
      <c r="JD47" s="224"/>
      <c r="JE47" s="224"/>
      <c r="JF47" s="224"/>
      <c r="JG47" s="224"/>
      <c r="JH47" s="224"/>
      <c r="JI47" s="224"/>
      <c r="JJ47" s="224"/>
      <c r="JK47" s="224"/>
      <c r="JL47" s="224"/>
      <c r="JM47" s="224"/>
      <c r="JN47" s="224"/>
      <c r="JO47" s="224"/>
      <c r="JP47" s="224"/>
      <c r="JQ47" s="224"/>
      <c r="JR47" s="224"/>
      <c r="JS47" s="224"/>
      <c r="JT47" s="224"/>
      <c r="JU47" s="224"/>
      <c r="JV47" s="224"/>
      <c r="JW47" s="224"/>
      <c r="JX47" s="224"/>
      <c r="JY47" s="224"/>
      <c r="JZ47" s="224"/>
      <c r="KA47" s="224"/>
      <c r="KB47" s="224"/>
      <c r="KC47" s="224"/>
      <c r="KD47" s="224"/>
      <c r="KE47" s="224"/>
      <c r="KF47" s="224"/>
      <c r="KG47" s="224"/>
      <c r="KH47" s="224"/>
      <c r="KI47" s="224"/>
      <c r="KJ47" s="224"/>
      <c r="KK47" s="224"/>
      <c r="KL47" s="224"/>
      <c r="KM47" s="224"/>
      <c r="KN47" s="224"/>
      <c r="KO47" s="224"/>
      <c r="KP47" s="224"/>
      <c r="KQ47" s="224"/>
      <c r="KR47" s="224"/>
      <c r="KS47" s="224"/>
      <c r="KT47" s="224"/>
      <c r="KU47" s="224"/>
      <c r="KV47" s="224"/>
      <c r="KW47" s="224"/>
      <c r="KX47" s="224"/>
      <c r="KY47" s="224"/>
      <c r="KZ47" s="224"/>
      <c r="LA47" s="224"/>
      <c r="LB47" s="224"/>
      <c r="LC47" s="224"/>
      <c r="LD47" s="224"/>
      <c r="LE47" s="224"/>
      <c r="LF47" s="224"/>
      <c r="LG47" s="224"/>
      <c r="LH47" s="224"/>
      <c r="LI47" s="224"/>
      <c r="LJ47" s="224"/>
      <c r="LK47" s="224"/>
      <c r="LL47" s="224"/>
      <c r="LM47" s="224"/>
      <c r="LN47" s="224"/>
      <c r="LO47" s="224"/>
      <c r="LP47" s="224"/>
      <c r="LQ47" s="224"/>
      <c r="LR47" s="224"/>
      <c r="LS47" s="224"/>
      <c r="LT47" s="224"/>
      <c r="LU47" s="224"/>
      <c r="LV47" s="224"/>
      <c r="LW47" s="224"/>
      <c r="LX47" s="224"/>
      <c r="LY47" s="224"/>
      <c r="LZ47" s="224"/>
      <c r="MA47" s="224"/>
      <c r="MB47" s="224"/>
      <c r="MC47" s="224"/>
      <c r="MD47" s="224"/>
      <c r="ME47" s="224"/>
      <c r="MF47" s="224"/>
      <c r="MG47" s="224"/>
      <c r="MH47" s="224"/>
      <c r="MI47" s="224"/>
      <c r="MJ47" s="224"/>
      <c r="MK47" s="224"/>
      <c r="ML47" s="224"/>
      <c r="MM47" s="224"/>
      <c r="MN47" s="224"/>
      <c r="MO47" s="224"/>
      <c r="MP47" s="224"/>
      <c r="MQ47" s="224"/>
      <c r="MR47" s="224"/>
      <c r="MS47" s="224"/>
      <c r="MT47" s="224"/>
      <c r="MU47" s="224"/>
      <c r="MV47" s="224"/>
      <c r="MW47" s="224"/>
      <c r="MX47" s="224"/>
      <c r="MY47" s="224"/>
      <c r="MZ47" s="224"/>
      <c r="NA47" s="224"/>
      <c r="NB47" s="224"/>
      <c r="NC47" s="224"/>
      <c r="ND47" s="224"/>
      <c r="NE47" s="224"/>
      <c r="NF47" s="224"/>
      <c r="NG47" s="224"/>
      <c r="NH47" s="224"/>
      <c r="NI47" s="224"/>
      <c r="NJ47" s="224"/>
      <c r="NK47" s="224"/>
      <c r="NL47" s="224"/>
      <c r="NM47" s="224"/>
      <c r="NN47" s="224"/>
      <c r="NO47" s="224"/>
      <c r="NP47" s="224"/>
      <c r="NQ47" s="224"/>
      <c r="NR47" s="224"/>
      <c r="NS47" s="224"/>
      <c r="NT47" s="224"/>
      <c r="NU47" s="224"/>
      <c r="NV47" s="224"/>
      <c r="NW47" s="224"/>
      <c r="NX47" s="224"/>
      <c r="NY47" s="224"/>
      <c r="NZ47" s="224"/>
      <c r="OA47" s="224"/>
      <c r="OB47" s="224"/>
      <c r="OC47" s="224"/>
      <c r="OD47" s="224"/>
      <c r="OE47" s="224"/>
      <c r="OF47" s="224"/>
      <c r="OG47" s="224"/>
      <c r="OH47" s="224"/>
      <c r="OI47" s="224"/>
      <c r="OJ47" s="224"/>
      <c r="OK47" s="224"/>
      <c r="OL47" s="224"/>
      <c r="OM47" s="224"/>
      <c r="ON47" s="224"/>
      <c r="OO47" s="224"/>
      <c r="OP47" s="224"/>
      <c r="OQ47" s="224"/>
      <c r="OR47" s="224"/>
      <c r="OS47" s="224"/>
      <c r="OT47" s="224"/>
      <c r="OU47" s="224"/>
      <c r="OV47" s="224"/>
      <c r="OW47" s="224"/>
      <c r="OX47" s="224"/>
      <c r="OY47" s="224"/>
      <c r="OZ47" s="224"/>
      <c r="PA47" s="224"/>
      <c r="PB47" s="224"/>
      <c r="PC47" s="224"/>
      <c r="PD47" s="224"/>
      <c r="PE47" s="224"/>
      <c r="PF47" s="224"/>
      <c r="PG47" s="224"/>
      <c r="PH47" s="224"/>
      <c r="PI47" s="224"/>
      <c r="PJ47" s="224"/>
      <c r="PK47" s="224"/>
      <c r="PL47" s="224"/>
      <c r="PM47" s="224"/>
      <c r="PN47" s="224"/>
      <c r="PO47" s="224"/>
      <c r="PP47" s="224"/>
      <c r="PQ47" s="224"/>
      <c r="PR47" s="224"/>
      <c r="PS47" s="224"/>
      <c r="PT47" s="224"/>
      <c r="PU47" s="224"/>
      <c r="PV47" s="224"/>
      <c r="PW47" s="224"/>
      <c r="PX47" s="224"/>
      <c r="PY47" s="224"/>
      <c r="PZ47" s="224"/>
      <c r="QA47" s="224"/>
      <c r="QB47" s="224"/>
      <c r="QC47" s="224"/>
      <c r="QD47" s="224"/>
      <c r="QE47" s="224"/>
      <c r="QF47" s="224"/>
      <c r="QG47" s="224"/>
      <c r="QH47" s="224"/>
      <c r="QI47" s="224"/>
      <c r="QJ47" s="224"/>
      <c r="QK47" s="224"/>
      <c r="QL47" s="224"/>
      <c r="QM47" s="224"/>
      <c r="QN47" s="224"/>
      <c r="QO47" s="224"/>
      <c r="QP47" s="224"/>
      <c r="QQ47" s="224"/>
      <c r="QR47" s="224"/>
      <c r="QS47" s="224"/>
      <c r="QT47" s="224"/>
      <c r="QU47" s="224"/>
      <c r="QV47" s="224"/>
      <c r="QW47" s="224"/>
      <c r="QX47" s="224"/>
      <c r="QY47" s="224"/>
      <c r="QZ47" s="224"/>
      <c r="RA47" s="224"/>
      <c r="RB47" s="224"/>
      <c r="RC47" s="224"/>
      <c r="RD47" s="224"/>
      <c r="RE47" s="224"/>
      <c r="RF47" s="224"/>
      <c r="RG47" s="224"/>
      <c r="RH47" s="224"/>
      <c r="RI47" s="224"/>
      <c r="RJ47" s="224"/>
      <c r="RK47" s="224"/>
      <c r="RL47" s="224"/>
      <c r="RM47" s="224"/>
      <c r="RN47" s="224"/>
      <c r="RO47" s="224"/>
      <c r="RP47" s="224"/>
      <c r="RQ47" s="224"/>
      <c r="RR47" s="224"/>
      <c r="RS47" s="224"/>
      <c r="RT47" s="224"/>
      <c r="RU47" s="224"/>
      <c r="RV47" s="224"/>
      <c r="RW47" s="224"/>
      <c r="RX47" s="224"/>
      <c r="RY47" s="224"/>
      <c r="RZ47" s="224"/>
      <c r="SA47" s="224"/>
      <c r="SB47" s="224"/>
      <c r="SC47" s="224"/>
      <c r="SD47" s="224"/>
      <c r="SE47" s="224"/>
      <c r="SF47" s="224"/>
      <c r="SG47" s="224"/>
      <c r="SH47" s="224"/>
      <c r="SI47" s="224"/>
      <c r="SJ47" s="224"/>
      <c r="SK47" s="224"/>
      <c r="SL47" s="224"/>
      <c r="SM47" s="224"/>
      <c r="SN47" s="224"/>
      <c r="SO47" s="224"/>
      <c r="SP47" s="224"/>
      <c r="SQ47" s="224"/>
      <c r="SR47" s="224"/>
      <c r="SS47" s="224"/>
      <c r="ST47" s="224"/>
      <c r="SU47" s="224"/>
      <c r="SV47" s="224"/>
      <c r="SW47" s="224"/>
      <c r="SX47" s="224"/>
      <c r="SY47" s="224"/>
      <c r="SZ47" s="224"/>
      <c r="TA47" s="224"/>
      <c r="TB47" s="224"/>
      <c r="TC47" s="224"/>
      <c r="TD47" s="224"/>
      <c r="TE47" s="224"/>
      <c r="TF47" s="224"/>
      <c r="TG47" s="224"/>
      <c r="TH47" s="224"/>
      <c r="TI47" s="224"/>
      <c r="TJ47" s="224"/>
      <c r="TK47" s="224"/>
      <c r="TL47" s="224"/>
      <c r="TM47" s="224"/>
      <c r="TN47" s="224"/>
      <c r="TO47" s="224"/>
      <c r="TP47" s="224"/>
      <c r="TQ47" s="224"/>
      <c r="TR47" s="224"/>
      <c r="TS47" s="224"/>
      <c r="TT47" s="224"/>
      <c r="TU47" s="224"/>
      <c r="TV47" s="224"/>
      <c r="TW47" s="224"/>
      <c r="TX47" s="224"/>
      <c r="TY47" s="224"/>
      <c r="TZ47" s="224"/>
      <c r="UA47" s="224"/>
      <c r="UB47" s="224"/>
      <c r="UC47" s="224"/>
      <c r="UD47" s="224"/>
      <c r="UE47" s="224"/>
      <c r="UF47" s="224"/>
      <c r="UG47" s="224"/>
      <c r="UH47" s="224"/>
      <c r="UI47" s="224"/>
      <c r="UJ47" s="224"/>
      <c r="UK47" s="224"/>
      <c r="UL47" s="224"/>
      <c r="UM47" s="224"/>
      <c r="UN47" s="224"/>
      <c r="UO47" s="224"/>
      <c r="UP47" s="224"/>
      <c r="UQ47" s="224"/>
      <c r="UR47" s="224"/>
      <c r="US47" s="224"/>
      <c r="UT47" s="224"/>
      <c r="UU47" s="224"/>
      <c r="UV47" s="224"/>
      <c r="UW47" s="224"/>
      <c r="UX47" s="224"/>
      <c r="UY47" s="224"/>
      <c r="UZ47" s="224"/>
      <c r="VA47" s="224"/>
      <c r="VB47" s="224"/>
      <c r="VC47" s="224"/>
      <c r="VD47" s="224"/>
      <c r="VE47" s="224"/>
      <c r="VF47" s="224"/>
      <c r="VG47" s="224"/>
      <c r="VH47" s="224"/>
      <c r="VI47" s="224"/>
      <c r="VJ47" s="224"/>
      <c r="VK47" s="224"/>
      <c r="VL47" s="224"/>
      <c r="VM47" s="224"/>
      <c r="VN47" s="224"/>
      <c r="VO47" s="224"/>
      <c r="VP47" s="224"/>
      <c r="VQ47" s="224"/>
      <c r="VR47" s="224"/>
      <c r="VS47" s="224"/>
      <c r="VT47" s="224"/>
      <c r="VU47" s="224"/>
      <c r="VV47" s="224"/>
      <c r="VW47" s="224"/>
      <c r="VX47" s="224"/>
      <c r="VY47" s="224"/>
      <c r="VZ47" s="224"/>
      <c r="WA47" s="224"/>
      <c r="WB47" s="224"/>
      <c r="WC47" s="224"/>
      <c r="WD47" s="224"/>
      <c r="WE47" s="224"/>
      <c r="WF47" s="224"/>
      <c r="WG47" s="224"/>
      <c r="WH47" s="224"/>
      <c r="WI47" s="224"/>
      <c r="WJ47" s="224"/>
      <c r="WK47" s="224"/>
      <c r="WL47" s="224"/>
      <c r="WM47" s="224"/>
      <c r="WN47" s="224"/>
      <c r="WO47" s="224"/>
      <c r="WP47" s="224"/>
      <c r="WQ47" s="224"/>
      <c r="WR47" s="224"/>
      <c r="WS47" s="224"/>
      <c r="WT47" s="224"/>
      <c r="WU47" s="224"/>
      <c r="WV47" s="224"/>
      <c r="WW47" s="224"/>
      <c r="WX47" s="224"/>
      <c r="WY47" s="224"/>
      <c r="WZ47" s="224"/>
      <c r="XA47" s="224"/>
      <c r="XB47" s="224"/>
      <c r="XC47" s="224"/>
      <c r="XD47" s="224"/>
      <c r="XE47" s="224"/>
      <c r="XF47" s="224"/>
      <c r="XG47" s="224"/>
      <c r="XH47" s="224"/>
      <c r="XI47" s="224"/>
      <c r="XJ47" s="224"/>
      <c r="XK47" s="224"/>
      <c r="XL47" s="224"/>
      <c r="XM47" s="224"/>
      <c r="XN47" s="224"/>
      <c r="XO47" s="224"/>
      <c r="XP47" s="224"/>
      <c r="XQ47" s="224"/>
      <c r="XR47" s="224"/>
      <c r="XS47" s="224"/>
      <c r="XT47" s="224"/>
      <c r="XU47" s="224"/>
      <c r="XV47" s="224"/>
      <c r="XW47" s="224"/>
      <c r="XX47" s="224"/>
      <c r="XY47" s="224"/>
      <c r="XZ47" s="224"/>
      <c r="YA47" s="224"/>
      <c r="YB47" s="224"/>
      <c r="YC47" s="224"/>
      <c r="YD47" s="224"/>
      <c r="YE47" s="224"/>
      <c r="YF47" s="224"/>
      <c r="YG47" s="224"/>
      <c r="YH47" s="224"/>
      <c r="YI47" s="224"/>
      <c r="YJ47" s="224"/>
      <c r="YK47" s="224"/>
      <c r="YL47" s="224"/>
      <c r="YM47" s="224"/>
      <c r="YN47" s="224"/>
      <c r="YO47" s="224"/>
      <c r="YP47" s="224"/>
      <c r="YQ47" s="224"/>
      <c r="YR47" s="224"/>
      <c r="YS47" s="224"/>
      <c r="YT47" s="224"/>
      <c r="YU47" s="224"/>
      <c r="YV47" s="224"/>
      <c r="YW47" s="224"/>
      <c r="YX47" s="224"/>
      <c r="YY47" s="224"/>
      <c r="YZ47" s="224"/>
      <c r="ZA47" s="224"/>
      <c r="ZB47" s="224"/>
      <c r="ZC47" s="224"/>
      <c r="ZD47" s="224"/>
      <c r="ZE47" s="224"/>
      <c r="ZF47" s="224"/>
      <c r="ZG47" s="224"/>
      <c r="ZH47" s="224"/>
      <c r="ZI47" s="224"/>
      <c r="ZJ47" s="224"/>
      <c r="ZK47" s="224"/>
      <c r="ZL47" s="224"/>
      <c r="ZM47" s="224"/>
      <c r="ZN47" s="224"/>
      <c r="ZO47" s="224"/>
      <c r="ZP47" s="224"/>
      <c r="ZQ47" s="224"/>
      <c r="ZR47" s="224"/>
      <c r="ZS47" s="224"/>
      <c r="ZT47" s="224"/>
      <c r="ZU47" s="224"/>
      <c r="ZV47" s="224"/>
      <c r="ZW47" s="224"/>
      <c r="ZX47" s="224"/>
      <c r="ZY47" s="224"/>
      <c r="ZZ47" s="224"/>
      <c r="AAA47" s="224"/>
      <c r="AAB47" s="224"/>
      <c r="AAC47" s="224"/>
      <c r="AAD47" s="224"/>
      <c r="AAE47" s="224"/>
      <c r="AAF47" s="224"/>
      <c r="AAG47" s="224"/>
      <c r="AAH47" s="224"/>
      <c r="AAI47" s="224"/>
      <c r="AAJ47" s="224"/>
      <c r="AAK47" s="224"/>
      <c r="AAL47" s="224"/>
      <c r="AAM47" s="224"/>
      <c r="AAN47" s="224"/>
      <c r="AAO47" s="224"/>
      <c r="AAP47" s="224"/>
      <c r="AAQ47" s="224"/>
      <c r="AAR47" s="224"/>
      <c r="AAS47" s="224"/>
      <c r="AAT47" s="224"/>
      <c r="AAU47" s="224"/>
      <c r="AAV47" s="224"/>
      <c r="AAW47" s="224"/>
      <c r="AAX47" s="224"/>
      <c r="AAY47" s="224"/>
      <c r="AAZ47" s="224"/>
      <c r="ABA47" s="224"/>
      <c r="ABB47" s="224"/>
      <c r="ABC47" s="224"/>
      <c r="ABD47" s="224"/>
      <c r="ABE47" s="224"/>
      <c r="ABF47" s="224"/>
      <c r="ABG47" s="224"/>
      <c r="ABH47" s="224"/>
      <c r="ABI47" s="224"/>
      <c r="ABJ47" s="224"/>
      <c r="ABK47" s="224"/>
      <c r="ABL47" s="224"/>
      <c r="ABM47" s="224"/>
      <c r="ABN47" s="224"/>
      <c r="ABO47" s="224"/>
      <c r="ABP47" s="224"/>
      <c r="ABQ47" s="224"/>
      <c r="ABR47" s="224"/>
      <c r="ABS47" s="224"/>
      <c r="ABT47" s="224"/>
      <c r="ABU47" s="224"/>
      <c r="ABV47" s="224"/>
      <c r="ABW47" s="224"/>
      <c r="ABX47" s="224"/>
      <c r="ABY47" s="224"/>
      <c r="ABZ47" s="224"/>
      <c r="ACA47" s="224"/>
      <c r="ACB47" s="224"/>
      <c r="ACC47" s="224"/>
      <c r="ACD47" s="224"/>
      <c r="ACE47" s="224"/>
      <c r="ACF47" s="224"/>
      <c r="ACG47" s="224"/>
      <c r="ACH47" s="224"/>
      <c r="ACI47" s="224"/>
      <c r="ACJ47" s="224"/>
      <c r="ACK47" s="224"/>
      <c r="ACL47" s="224"/>
      <c r="ACM47" s="224"/>
      <c r="ACN47" s="224"/>
      <c r="ACO47" s="224"/>
      <c r="ACP47" s="224"/>
      <c r="ACQ47" s="224"/>
      <c r="ACR47" s="224"/>
      <c r="ACS47" s="224"/>
      <c r="ACT47" s="224"/>
      <c r="ACU47" s="224"/>
      <c r="ACV47" s="224"/>
      <c r="ACW47" s="224"/>
      <c r="ACX47" s="224"/>
      <c r="ACY47" s="224"/>
      <c r="ACZ47" s="224"/>
      <c r="ADA47" s="224"/>
      <c r="ADB47" s="224"/>
      <c r="ADC47" s="224"/>
      <c r="ADD47" s="224"/>
      <c r="ADE47" s="224"/>
      <c r="ADF47" s="224"/>
      <c r="ADG47" s="224"/>
      <c r="ADH47" s="224"/>
      <c r="ADI47" s="224"/>
      <c r="ADJ47" s="224"/>
      <c r="ADK47" s="224"/>
      <c r="ADL47" s="224"/>
      <c r="ADM47" s="224"/>
      <c r="ADN47" s="224"/>
      <c r="ADO47" s="224"/>
      <c r="ADP47" s="224"/>
      <c r="ADQ47" s="224"/>
      <c r="ADR47" s="224"/>
      <c r="ADS47" s="224"/>
      <c r="ADT47" s="224"/>
      <c r="ADU47" s="224"/>
      <c r="ADV47" s="224"/>
      <c r="ADW47" s="224"/>
      <c r="ADX47" s="224"/>
      <c r="ADY47" s="224"/>
      <c r="ADZ47" s="224"/>
      <c r="AEA47" s="224"/>
      <c r="AEB47" s="224"/>
      <c r="AEC47" s="224"/>
      <c r="AED47" s="224"/>
      <c r="AEE47" s="224"/>
      <c r="AEF47" s="224"/>
      <c r="AEG47" s="224"/>
      <c r="AEH47" s="224"/>
      <c r="AEI47" s="224"/>
      <c r="AEJ47" s="224"/>
      <c r="AEK47" s="224"/>
      <c r="AEL47" s="224"/>
      <c r="AEM47" s="224"/>
      <c r="AEN47" s="224"/>
      <c r="AEO47" s="224"/>
      <c r="AEP47" s="224"/>
      <c r="AEQ47" s="224"/>
      <c r="AER47" s="224"/>
      <c r="AES47" s="224"/>
      <c r="AET47" s="224"/>
      <c r="AEU47" s="224"/>
      <c r="AEV47" s="224"/>
      <c r="AEW47" s="224"/>
      <c r="AEX47" s="224"/>
      <c r="AEY47" s="224"/>
      <c r="AEZ47" s="224"/>
      <c r="AFA47" s="224"/>
      <c r="AFB47" s="224"/>
      <c r="AFC47" s="224"/>
      <c r="AFD47" s="224"/>
      <c r="AFE47" s="224"/>
      <c r="AFF47" s="224"/>
      <c r="AFG47" s="224"/>
      <c r="AFH47" s="224"/>
      <c r="AFI47" s="224"/>
      <c r="AFJ47" s="224"/>
      <c r="AFK47" s="224"/>
      <c r="AFL47" s="224"/>
      <c r="AFM47" s="224"/>
      <c r="AFN47" s="224"/>
      <c r="AFO47" s="224"/>
      <c r="AFP47" s="224"/>
      <c r="AFQ47" s="224"/>
      <c r="AFR47" s="224"/>
      <c r="AFS47" s="224"/>
      <c r="AFT47" s="224"/>
      <c r="AFU47" s="224"/>
      <c r="AFV47" s="224"/>
      <c r="AFW47" s="224"/>
      <c r="AFX47" s="224"/>
      <c r="AFY47" s="224"/>
      <c r="AFZ47" s="224"/>
      <c r="AGA47" s="224"/>
      <c r="AGB47" s="224"/>
      <c r="AGC47" s="224"/>
      <c r="AGD47" s="224"/>
      <c r="AGE47" s="224"/>
      <c r="AGF47" s="224"/>
      <c r="AGG47" s="224"/>
      <c r="AGH47" s="224"/>
      <c r="AGI47" s="224"/>
      <c r="AGJ47" s="224"/>
      <c r="AGK47" s="224"/>
      <c r="AGL47" s="224"/>
      <c r="AGM47" s="224"/>
      <c r="AGN47" s="224"/>
      <c r="AGO47" s="224"/>
      <c r="AGP47" s="224"/>
      <c r="AGQ47" s="224"/>
      <c r="AGR47" s="224"/>
      <c r="AGS47" s="224"/>
      <c r="AGT47" s="224"/>
      <c r="AGU47" s="224"/>
      <c r="AGV47" s="224"/>
      <c r="AGW47" s="224"/>
      <c r="AGX47" s="224"/>
      <c r="AGY47" s="224"/>
      <c r="AGZ47" s="224"/>
      <c r="AHA47" s="224"/>
      <c r="AHB47" s="224"/>
      <c r="AHC47" s="224"/>
      <c r="AHD47" s="224"/>
      <c r="AHE47" s="224"/>
      <c r="AHF47" s="224"/>
      <c r="AHG47" s="224"/>
      <c r="AHH47" s="224"/>
      <c r="AHI47" s="224"/>
      <c r="AHJ47" s="224"/>
      <c r="AHK47" s="224"/>
      <c r="AHL47" s="224"/>
      <c r="AHM47" s="224"/>
      <c r="AHN47" s="224"/>
      <c r="AHO47" s="224"/>
      <c r="AHP47" s="224"/>
      <c r="AHQ47" s="224"/>
      <c r="AHR47" s="224"/>
      <c r="AHS47" s="224"/>
      <c r="AHT47" s="224"/>
      <c r="AHU47" s="224"/>
      <c r="AHV47" s="224"/>
      <c r="AHW47" s="224"/>
      <c r="AHX47" s="224"/>
      <c r="AHY47" s="224"/>
      <c r="AHZ47" s="224"/>
      <c r="AIA47" s="224"/>
      <c r="AIB47" s="224"/>
      <c r="AIC47" s="224"/>
      <c r="AID47" s="224"/>
      <c r="AIE47" s="224"/>
      <c r="AIF47" s="224"/>
      <c r="AIG47" s="224"/>
      <c r="AIH47" s="224"/>
      <c r="AII47" s="224"/>
      <c r="AIJ47" s="224"/>
      <c r="AIK47" s="224"/>
      <c r="AIL47" s="224"/>
      <c r="AIM47" s="224"/>
      <c r="AIN47" s="224"/>
      <c r="AIO47" s="224"/>
      <c r="AIP47" s="224"/>
      <c r="AIQ47" s="224"/>
      <c r="AIR47" s="224"/>
      <c r="AIS47" s="224"/>
      <c r="AIT47" s="224"/>
      <c r="AIU47" s="224"/>
      <c r="AIV47" s="224"/>
      <c r="AIW47" s="224"/>
      <c r="AIX47" s="224"/>
      <c r="AIY47" s="224"/>
      <c r="AIZ47" s="224"/>
      <c r="AJA47" s="224"/>
      <c r="AJB47" s="224"/>
      <c r="AJC47" s="224"/>
      <c r="AJD47" s="224"/>
      <c r="AJE47" s="224"/>
      <c r="AJF47" s="224"/>
      <c r="AJG47" s="224"/>
      <c r="AJH47" s="224"/>
      <c r="AJI47" s="224"/>
      <c r="AJJ47" s="224"/>
      <c r="AJK47" s="224"/>
      <c r="AJL47" s="224"/>
      <c r="AJM47" s="224"/>
      <c r="AJN47" s="224"/>
      <c r="AJO47" s="224"/>
      <c r="AJP47" s="224"/>
      <c r="AJQ47" s="224"/>
      <c r="AJR47" s="224"/>
      <c r="AJS47" s="224"/>
      <c r="AJT47" s="224"/>
      <c r="AJU47" s="224"/>
      <c r="AJV47" s="224"/>
      <c r="AJW47" s="224"/>
      <c r="AJX47" s="224"/>
      <c r="AJY47" s="224"/>
      <c r="AJZ47" s="224"/>
      <c r="AKA47" s="224"/>
      <c r="AKB47" s="224"/>
      <c r="AKC47" s="224"/>
      <c r="AKD47" s="224"/>
      <c r="AKE47" s="224"/>
      <c r="AKF47" s="224"/>
      <c r="AKG47" s="224"/>
      <c r="AKH47" s="224"/>
      <c r="AKI47" s="224"/>
      <c r="AKJ47" s="224"/>
      <c r="AKK47" s="224"/>
      <c r="AKL47" s="224"/>
      <c r="AKM47" s="224"/>
      <c r="AKN47" s="224"/>
      <c r="AKO47" s="224"/>
      <c r="AKP47" s="224"/>
      <c r="AKQ47" s="224"/>
      <c r="AKR47" s="224"/>
      <c r="AKS47" s="224"/>
      <c r="AKT47" s="224"/>
      <c r="AKU47" s="224"/>
      <c r="AKV47" s="224"/>
      <c r="AKW47" s="224"/>
      <c r="AKX47" s="224"/>
      <c r="AKY47" s="224"/>
      <c r="AKZ47" s="224"/>
      <c r="ALA47" s="224"/>
      <c r="ALB47" s="224"/>
      <c r="ALC47" s="224"/>
      <c r="ALD47" s="224"/>
      <c r="ALE47" s="224"/>
      <c r="ALF47" s="224"/>
      <c r="ALG47" s="224"/>
      <c r="ALH47" s="224"/>
      <c r="ALI47" s="224"/>
      <c r="ALJ47" s="224"/>
      <c r="ALK47" s="224"/>
      <c r="ALL47" s="224"/>
      <c r="ALM47" s="224"/>
      <c r="ALN47" s="224"/>
      <c r="ALO47" s="224"/>
      <c r="ALP47" s="224"/>
      <c r="ALQ47" s="224"/>
      <c r="ALR47" s="224"/>
      <c r="ALS47" s="224"/>
      <c r="ALT47" s="224"/>
      <c r="ALU47" s="224"/>
      <c r="ALV47" s="224"/>
      <c r="ALW47" s="224"/>
      <c r="ALX47" s="224"/>
      <c r="ALY47" s="224"/>
      <c r="ALZ47" s="224"/>
      <c r="AMA47" s="224"/>
      <c r="AMB47" s="224"/>
      <c r="AMC47" s="224"/>
      <c r="AMD47" s="224"/>
      <c r="AME47" s="224"/>
      <c r="AMF47" s="224"/>
      <c r="AMG47" s="224"/>
      <c r="AMH47" s="224"/>
      <c r="AMI47" s="224"/>
      <c r="AMJ47" s="224"/>
      <c r="AMK47" s="224"/>
      <c r="AML47" s="224"/>
      <c r="AMM47" s="224"/>
      <c r="AMN47" s="224"/>
      <c r="AMO47" s="224"/>
      <c r="AMP47" s="224"/>
      <c r="AMQ47" s="224"/>
      <c r="AMR47" s="224"/>
    </row>
    <row r="48" spans="1:1032" ht="14.65" customHeight="1" x14ac:dyDescent="0.2">
      <c r="B48" s="333" t="s">
        <v>13</v>
      </c>
      <c r="C48" s="180" t="s">
        <v>14</v>
      </c>
      <c r="D48" s="45">
        <v>387407</v>
      </c>
      <c r="E48" s="45">
        <v>387305</v>
      </c>
      <c r="F48" s="45">
        <v>386862</v>
      </c>
      <c r="G48" s="45">
        <v>386829</v>
      </c>
      <c r="H48" s="45">
        <v>387449</v>
      </c>
      <c r="I48" s="45">
        <v>387105</v>
      </c>
      <c r="J48" s="45">
        <v>386453</v>
      </c>
      <c r="K48" s="219"/>
      <c r="L48" s="83"/>
      <c r="M48" s="83"/>
      <c r="N48" s="83"/>
      <c r="O48" s="83"/>
      <c r="P48" s="83"/>
      <c r="Q48" s="83"/>
      <c r="R48" s="83"/>
      <c r="S48" s="199"/>
      <c r="T48" s="199"/>
      <c r="U48" s="199"/>
      <c r="V48" s="199"/>
      <c r="W48" s="199"/>
      <c r="X48" s="199"/>
      <c r="Y48" s="199"/>
      <c r="Z48" s="199"/>
      <c r="AA48" s="199"/>
      <c r="AB48" s="199"/>
      <c r="AC48" s="199"/>
      <c r="AD48" s="199"/>
      <c r="AE48" s="199"/>
      <c r="AF48" s="199"/>
      <c r="AG48" s="199"/>
      <c r="AH48" s="199"/>
    </row>
    <row r="49" spans="2:34" x14ac:dyDescent="0.2">
      <c r="B49" s="333"/>
      <c r="C49" s="180" t="s">
        <v>16</v>
      </c>
      <c r="D49" s="45">
        <v>3155581</v>
      </c>
      <c r="E49" s="45">
        <v>3155695</v>
      </c>
      <c r="F49" s="45">
        <v>3155646</v>
      </c>
      <c r="G49" s="45">
        <v>3155286</v>
      </c>
      <c r="H49" s="45">
        <v>3155448</v>
      </c>
      <c r="I49" s="45">
        <v>3155457</v>
      </c>
      <c r="J49" s="45">
        <v>3155281</v>
      </c>
      <c r="K49" s="219"/>
      <c r="L49" s="83"/>
      <c r="M49" s="83"/>
      <c r="N49" s="83"/>
      <c r="O49" s="83"/>
      <c r="P49" s="83"/>
      <c r="Q49" s="83"/>
      <c r="R49" s="83"/>
      <c r="S49" s="199"/>
      <c r="T49" s="199"/>
      <c r="U49" s="199"/>
      <c r="V49" s="199"/>
      <c r="W49" s="199"/>
      <c r="X49" s="199"/>
      <c r="Y49" s="199"/>
      <c r="Z49" s="199"/>
      <c r="AA49" s="199"/>
      <c r="AB49" s="199"/>
      <c r="AC49" s="199"/>
      <c r="AD49" s="199"/>
      <c r="AE49" s="199"/>
      <c r="AF49" s="199"/>
      <c r="AG49" s="199"/>
      <c r="AH49" s="199"/>
    </row>
    <row r="50" spans="2:34" x14ac:dyDescent="0.2">
      <c r="B50" s="358" t="s">
        <v>17</v>
      </c>
      <c r="C50" s="359"/>
      <c r="D50" s="360">
        <v>45162</v>
      </c>
      <c r="E50" s="360"/>
      <c r="F50" s="360"/>
      <c r="G50" s="360"/>
      <c r="H50" s="360"/>
      <c r="I50" s="360"/>
      <c r="J50" s="360"/>
      <c r="K50" s="183"/>
      <c r="L50" s="352"/>
      <c r="M50" s="353"/>
      <c r="N50" s="353"/>
      <c r="O50" s="353"/>
      <c r="P50" s="353"/>
      <c r="Q50" s="353"/>
      <c r="R50" s="353"/>
      <c r="S50" s="183"/>
      <c r="T50" s="349"/>
      <c r="U50" s="349"/>
      <c r="V50" s="349"/>
      <c r="W50" s="349"/>
      <c r="X50" s="349"/>
      <c r="Y50" s="349"/>
      <c r="Z50" s="349"/>
      <c r="AA50" s="183"/>
      <c r="AB50" s="350"/>
      <c r="AC50" s="349"/>
      <c r="AD50" s="349"/>
      <c r="AE50" s="349"/>
      <c r="AF50" s="349"/>
      <c r="AG50" s="349"/>
      <c r="AH50" s="349"/>
    </row>
    <row r="51" spans="2:34" ht="12.75" customHeight="1" x14ac:dyDescent="0.2">
      <c r="B51" s="351" t="s">
        <v>321</v>
      </c>
      <c r="C51" s="337"/>
      <c r="D51" s="337"/>
      <c r="E51" s="337"/>
      <c r="F51" s="337"/>
      <c r="G51" s="337"/>
      <c r="H51" s="337"/>
      <c r="I51" s="337"/>
      <c r="J51" s="337"/>
      <c r="K51" s="220"/>
      <c r="L51" s="351" t="s">
        <v>321</v>
      </c>
      <c r="M51" s="337"/>
      <c r="N51" s="337"/>
      <c r="O51" s="337"/>
      <c r="P51" s="337"/>
      <c r="Q51" s="337"/>
      <c r="R51" s="337"/>
      <c r="S51" s="220"/>
      <c r="T51" s="341"/>
      <c r="U51" s="341"/>
      <c r="V51" s="341"/>
      <c r="W51" s="341"/>
      <c r="X51" s="341"/>
      <c r="Y51" s="341"/>
      <c r="Z51" s="341"/>
      <c r="AA51" s="183"/>
      <c r="AB51" s="341"/>
      <c r="AC51" s="341"/>
      <c r="AD51" s="341"/>
      <c r="AE51" s="341"/>
      <c r="AF51" s="341"/>
      <c r="AG51" s="341"/>
      <c r="AH51" s="341"/>
    </row>
    <row r="52" spans="2:34" x14ac:dyDescent="0.2">
      <c r="B52" s="354" t="s">
        <v>282</v>
      </c>
      <c r="C52" s="355"/>
      <c r="D52" s="354"/>
      <c r="E52" s="356"/>
      <c r="F52" s="356"/>
      <c r="G52" s="356"/>
      <c r="H52" s="356"/>
      <c r="I52" s="356"/>
      <c r="J52" s="356"/>
      <c r="K52" s="210"/>
      <c r="L52" s="354"/>
      <c r="M52" s="356"/>
      <c r="N52" s="356"/>
      <c r="O52" s="356"/>
      <c r="P52" s="356"/>
      <c r="Q52" s="356"/>
      <c r="R52" s="356"/>
      <c r="S52" s="210"/>
      <c r="T52" s="348"/>
      <c r="U52" s="348"/>
      <c r="V52" s="348"/>
      <c r="W52" s="348"/>
      <c r="X52" s="348"/>
      <c r="Y52" s="348"/>
      <c r="Z52" s="348"/>
      <c r="AA52" s="210"/>
      <c r="AB52" s="348"/>
      <c r="AC52" s="348"/>
      <c r="AD52" s="348"/>
      <c r="AE52" s="348"/>
      <c r="AF52" s="348"/>
      <c r="AG52" s="348"/>
      <c r="AH52" s="348"/>
    </row>
    <row r="53" spans="2:34" s="84" customFormat="1" x14ac:dyDescent="0.2">
      <c r="B53" s="221" t="s">
        <v>526</v>
      </c>
      <c r="C53" s="222" t="s">
        <v>251</v>
      </c>
      <c r="D53" s="5" t="s">
        <v>643</v>
      </c>
      <c r="E53" s="5" t="s">
        <v>643</v>
      </c>
      <c r="F53" s="5" t="s">
        <v>643</v>
      </c>
      <c r="G53" s="5" t="s">
        <v>643</v>
      </c>
      <c r="H53" s="5" t="s">
        <v>643</v>
      </c>
      <c r="I53" s="5" t="s">
        <v>643</v>
      </c>
      <c r="J53" s="5" t="s">
        <v>643</v>
      </c>
      <c r="K53" s="199"/>
      <c r="L53" s="6"/>
      <c r="M53" s="6"/>
      <c r="N53" s="6"/>
      <c r="O53" s="6"/>
      <c r="P53" s="6"/>
      <c r="Q53" s="6"/>
      <c r="R53" s="6"/>
      <c r="S53" s="199"/>
      <c r="T53" s="111"/>
      <c r="U53" s="111"/>
      <c r="V53" s="111"/>
      <c r="W53" s="111"/>
      <c r="X53" s="111"/>
      <c r="Y53" s="111"/>
      <c r="Z53" s="111"/>
      <c r="AA53" s="199"/>
      <c r="AB53" s="111"/>
      <c r="AC53" s="111"/>
      <c r="AD53" s="111"/>
      <c r="AE53" s="111"/>
      <c r="AF53" s="111"/>
      <c r="AG53" s="111"/>
      <c r="AH53" s="111"/>
    </row>
    <row r="54" spans="2:34" s="84" customFormat="1" x14ac:dyDescent="0.2">
      <c r="B54" s="221" t="s">
        <v>527</v>
      </c>
      <c r="C54" s="222" t="s">
        <v>251</v>
      </c>
      <c r="D54" s="5" t="s">
        <v>644</v>
      </c>
      <c r="E54" s="5" t="s">
        <v>644</v>
      </c>
      <c r="F54" s="5" t="s">
        <v>644</v>
      </c>
      <c r="G54" s="5" t="s">
        <v>644</v>
      </c>
      <c r="H54" s="5" t="s">
        <v>644</v>
      </c>
      <c r="I54" s="5" t="s">
        <v>644</v>
      </c>
      <c r="J54" s="5" t="s">
        <v>644</v>
      </c>
      <c r="K54" s="199"/>
      <c r="L54" s="6"/>
      <c r="M54" s="6"/>
      <c r="N54" s="6"/>
      <c r="O54" s="6"/>
      <c r="P54" s="6"/>
      <c r="Q54" s="6"/>
      <c r="R54" s="6"/>
      <c r="S54" s="199"/>
      <c r="T54" s="111"/>
      <c r="U54" s="111"/>
      <c r="V54" s="111"/>
      <c r="W54" s="111"/>
      <c r="X54" s="111"/>
      <c r="Y54" s="111"/>
      <c r="Z54" s="111"/>
      <c r="AA54" s="199"/>
      <c r="AB54" s="111"/>
      <c r="AC54" s="111"/>
      <c r="AD54" s="111"/>
      <c r="AE54" s="111"/>
      <c r="AF54" s="111"/>
      <c r="AG54" s="111"/>
      <c r="AH54" s="111"/>
    </row>
    <row r="55" spans="2:34" s="84" customFormat="1" x14ac:dyDescent="0.2">
      <c r="B55" s="221" t="s">
        <v>528</v>
      </c>
      <c r="C55" s="200" t="s">
        <v>319</v>
      </c>
      <c r="D55" s="5" t="s">
        <v>643</v>
      </c>
      <c r="E55" s="5" t="s">
        <v>643</v>
      </c>
      <c r="F55" s="5" t="s">
        <v>643</v>
      </c>
      <c r="G55" s="5" t="s">
        <v>643</v>
      </c>
      <c r="H55" s="5" t="s">
        <v>643</v>
      </c>
      <c r="I55" s="5" t="s">
        <v>643</v>
      </c>
      <c r="J55" s="5" t="s">
        <v>643</v>
      </c>
      <c r="K55" s="199"/>
      <c r="L55" s="6"/>
      <c r="M55" s="6"/>
      <c r="N55" s="6"/>
      <c r="O55" s="6"/>
      <c r="P55" s="6"/>
      <c r="Q55" s="6"/>
      <c r="R55" s="6"/>
      <c r="S55" s="199"/>
      <c r="T55" s="111"/>
      <c r="U55" s="111"/>
      <c r="V55" s="111"/>
      <c r="W55" s="111"/>
      <c r="X55" s="111"/>
      <c r="Y55" s="111"/>
      <c r="Z55" s="111"/>
      <c r="AA55" s="199"/>
      <c r="AB55" s="111"/>
      <c r="AC55" s="111"/>
      <c r="AD55" s="111"/>
      <c r="AE55" s="111"/>
      <c r="AF55" s="111"/>
      <c r="AG55" s="111"/>
      <c r="AH55" s="111"/>
    </row>
    <row r="56" spans="2:34" s="84" customFormat="1" x14ac:dyDescent="0.2">
      <c r="B56" s="205" t="s">
        <v>361</v>
      </c>
      <c r="C56" s="200" t="s">
        <v>319</v>
      </c>
      <c r="D56" s="5" t="s">
        <v>644</v>
      </c>
      <c r="E56" s="5" t="s">
        <v>644</v>
      </c>
      <c r="F56" s="5" t="s">
        <v>644</v>
      </c>
      <c r="G56" s="5" t="s">
        <v>644</v>
      </c>
      <c r="H56" s="5" t="s">
        <v>644</v>
      </c>
      <c r="I56" s="5" t="s">
        <v>644</v>
      </c>
      <c r="J56" s="5" t="s">
        <v>644</v>
      </c>
      <c r="K56" s="199"/>
      <c r="L56" s="6"/>
      <c r="M56" s="6"/>
      <c r="N56" s="6"/>
      <c r="O56" s="6"/>
      <c r="P56" s="6"/>
      <c r="Q56" s="6"/>
      <c r="R56" s="6"/>
      <c r="S56" s="199"/>
      <c r="T56" s="111"/>
      <c r="U56" s="111"/>
      <c r="V56" s="111"/>
      <c r="W56" s="111"/>
      <c r="X56" s="111"/>
      <c r="Y56" s="111"/>
      <c r="Z56" s="111"/>
      <c r="AA56" s="199"/>
      <c r="AB56" s="111"/>
      <c r="AC56" s="111"/>
      <c r="AD56" s="111"/>
      <c r="AE56" s="111"/>
      <c r="AF56" s="111"/>
      <c r="AG56" s="111"/>
      <c r="AH56" s="111"/>
    </row>
    <row r="57" spans="2:34" s="84" customFormat="1" x14ac:dyDescent="0.2">
      <c r="B57" s="206"/>
      <c r="C57" s="208"/>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row>
    <row r="58" spans="2:34" s="84" customFormat="1" x14ac:dyDescent="0.2">
      <c r="B58" s="206"/>
      <c r="C58" s="208"/>
      <c r="D58" s="199"/>
      <c r="E58" s="199"/>
      <c r="F58" s="199"/>
      <c r="G58" s="199"/>
      <c r="H58" s="199"/>
      <c r="I58" s="199"/>
      <c r="J58" s="199"/>
      <c r="K58" s="199"/>
      <c r="L58" s="199"/>
      <c r="M58" s="199"/>
      <c r="N58" s="199"/>
      <c r="O58" s="199"/>
      <c r="P58" s="199"/>
      <c r="Q58" s="199"/>
      <c r="R58" s="199"/>
      <c r="S58" s="199"/>
    </row>
    <row r="59" spans="2:34" s="84" customFormat="1" x14ac:dyDescent="0.2">
      <c r="B59" s="206"/>
      <c r="C59" s="208"/>
      <c r="D59" s="199"/>
      <c r="E59" s="199"/>
      <c r="F59" s="199"/>
      <c r="G59" s="199"/>
      <c r="H59" s="199"/>
      <c r="I59" s="199"/>
      <c r="J59" s="199"/>
      <c r="K59" s="199"/>
      <c r="L59" s="199"/>
      <c r="M59" s="199"/>
      <c r="N59" s="199"/>
      <c r="O59" s="199"/>
      <c r="P59" s="199"/>
      <c r="Q59" s="199"/>
      <c r="R59" s="199"/>
      <c r="S59" s="199"/>
    </row>
    <row r="60" spans="2:34" s="84" customFormat="1" x14ac:dyDescent="0.2">
      <c r="B60" s="206"/>
      <c r="C60" s="208"/>
      <c r="D60" s="199"/>
      <c r="E60" s="199"/>
      <c r="F60" s="199"/>
      <c r="G60" s="199"/>
      <c r="H60" s="199"/>
      <c r="I60" s="199"/>
      <c r="J60" s="199"/>
      <c r="K60" s="199"/>
      <c r="L60" s="199"/>
      <c r="M60" s="199"/>
      <c r="N60" s="199"/>
      <c r="O60" s="199"/>
      <c r="P60" s="199"/>
      <c r="Q60" s="199"/>
      <c r="R60" s="199"/>
      <c r="S60" s="199"/>
    </row>
    <row r="61" spans="2:34" s="84" customFormat="1" x14ac:dyDescent="0.2">
      <c r="B61" s="206"/>
      <c r="C61" s="208"/>
      <c r="D61" s="199"/>
      <c r="E61" s="199"/>
      <c r="F61" s="199"/>
      <c r="G61" s="199"/>
      <c r="H61" s="199"/>
      <c r="I61" s="199"/>
      <c r="J61" s="199"/>
      <c r="K61" s="199"/>
      <c r="L61" s="199"/>
      <c r="M61" s="199"/>
      <c r="N61" s="199"/>
      <c r="O61" s="199"/>
      <c r="P61" s="199"/>
      <c r="Q61" s="199"/>
      <c r="R61" s="199"/>
      <c r="S61" s="199"/>
    </row>
    <row r="62" spans="2:34" s="84" customFormat="1" x14ac:dyDescent="0.2">
      <c r="B62" s="206"/>
      <c r="C62" s="208"/>
      <c r="D62" s="199"/>
      <c r="E62" s="199"/>
      <c r="F62" s="199"/>
      <c r="G62" s="199"/>
      <c r="H62" s="199"/>
      <c r="I62" s="199"/>
      <c r="J62" s="199"/>
      <c r="K62" s="199"/>
      <c r="L62" s="199"/>
      <c r="M62" s="199"/>
      <c r="N62" s="199"/>
      <c r="O62" s="199"/>
      <c r="P62" s="199"/>
      <c r="Q62" s="199"/>
      <c r="R62" s="199"/>
      <c r="S62" s="199"/>
    </row>
    <row r="63" spans="2:34" s="84" customFormat="1" x14ac:dyDescent="0.2">
      <c r="B63" s="206"/>
      <c r="C63" s="208"/>
      <c r="D63" s="199"/>
      <c r="E63" s="199"/>
      <c r="F63" s="199"/>
      <c r="G63" s="199"/>
      <c r="H63" s="199"/>
      <c r="I63" s="199"/>
      <c r="J63" s="199"/>
      <c r="K63" s="199"/>
      <c r="L63" s="199"/>
      <c r="M63" s="199"/>
      <c r="N63" s="199"/>
      <c r="O63" s="199"/>
      <c r="P63" s="199"/>
      <c r="Q63" s="199"/>
      <c r="R63" s="199"/>
      <c r="S63" s="199"/>
    </row>
    <row r="64" spans="2:34" s="84" customFormat="1" x14ac:dyDescent="0.2">
      <c r="B64" s="206"/>
      <c r="C64" s="208"/>
      <c r="D64" s="199"/>
      <c r="E64" s="199"/>
      <c r="F64" s="199"/>
      <c r="G64" s="199"/>
      <c r="H64" s="199"/>
      <c r="I64" s="199"/>
      <c r="J64" s="199"/>
      <c r="K64" s="199"/>
      <c r="L64" s="199"/>
      <c r="M64" s="199"/>
      <c r="N64" s="199"/>
      <c r="O64" s="199"/>
      <c r="P64" s="199"/>
      <c r="Q64" s="199"/>
      <c r="R64" s="199"/>
      <c r="S64" s="199"/>
    </row>
    <row r="65" spans="2:19" s="84" customFormat="1" x14ac:dyDescent="0.2">
      <c r="B65" s="206"/>
      <c r="C65" s="208"/>
      <c r="D65" s="199"/>
      <c r="E65" s="199"/>
      <c r="F65" s="199"/>
      <c r="G65" s="199"/>
      <c r="H65" s="199"/>
      <c r="I65" s="199"/>
      <c r="J65" s="199"/>
      <c r="K65" s="199"/>
      <c r="L65" s="199"/>
      <c r="M65" s="199"/>
      <c r="N65" s="199"/>
      <c r="O65" s="199"/>
      <c r="P65" s="199"/>
      <c r="Q65" s="199"/>
      <c r="R65" s="199"/>
      <c r="S65" s="199"/>
    </row>
    <row r="66" spans="2:19" s="84" customFormat="1" x14ac:dyDescent="0.2">
      <c r="B66" s="206"/>
      <c r="C66" s="208"/>
      <c r="D66" s="199"/>
      <c r="E66" s="199"/>
      <c r="F66" s="199"/>
      <c r="G66" s="199"/>
      <c r="H66" s="199"/>
      <c r="I66" s="199"/>
      <c r="J66" s="199"/>
      <c r="K66" s="199"/>
      <c r="L66" s="199"/>
      <c r="M66" s="199"/>
      <c r="N66" s="199"/>
      <c r="O66" s="199"/>
      <c r="P66" s="199"/>
      <c r="Q66" s="199"/>
      <c r="R66" s="199"/>
      <c r="S66" s="199"/>
    </row>
    <row r="67" spans="2:19" x14ac:dyDescent="0.2">
      <c r="B67" s="230"/>
      <c r="C67" s="208"/>
    </row>
    <row r="68" spans="2:19" x14ac:dyDescent="0.2">
      <c r="B68" s="231"/>
    </row>
    <row r="109" spans="2:18" x14ac:dyDescent="0.2">
      <c r="K109" s="208"/>
      <c r="L109" s="208"/>
      <c r="M109" s="208"/>
      <c r="N109" s="208"/>
      <c r="O109" s="208"/>
    </row>
    <row r="110" spans="2:18" x14ac:dyDescent="0.2">
      <c r="K110" s="208"/>
      <c r="L110" s="208"/>
      <c r="M110" s="208"/>
      <c r="N110" s="208"/>
      <c r="O110" s="208"/>
    </row>
    <row r="111" spans="2:18" x14ac:dyDescent="0.2">
      <c r="B111" s="348"/>
      <c r="C111" s="348"/>
    </row>
    <row r="112" spans="2:18" x14ac:dyDescent="0.2">
      <c r="B112" s="234"/>
      <c r="C112" s="235"/>
      <c r="P112" s="236"/>
      <c r="Q112" s="236"/>
      <c r="R112" s="236"/>
    </row>
    <row r="113" spans="2:18" x14ac:dyDescent="0.2">
      <c r="B113" s="210"/>
      <c r="C113" s="210"/>
      <c r="P113" s="236"/>
      <c r="Q113" s="236"/>
      <c r="R113" s="236"/>
    </row>
    <row r="114" spans="2:18" x14ac:dyDescent="0.2">
      <c r="B114" s="206"/>
    </row>
    <row r="115" spans="2:18" x14ac:dyDescent="0.2">
      <c r="B115" s="237"/>
    </row>
    <row r="116" spans="2:18" x14ac:dyDescent="0.2">
      <c r="B116" s="237"/>
    </row>
  </sheetData>
  <sheetProtection algorithmName="SHA-512" hashValue="aIs0mmWGuxhlctXlqhZFADUoEIJFfcx1cL6etZMoDbheDSX3jHQ7vmD5hmGcbcF+6ZCb3x6ZH8Ky4y4dAeQBoQ==" saltValue="LbeGhEzcFi2Twa366gD/2w==" spinCount="100000" sheet="1" objects="1" scenarios="1"/>
  <mergeCells count="98">
    <mergeCell ref="B45:C45"/>
    <mergeCell ref="D45:J45"/>
    <mergeCell ref="L45:R45"/>
    <mergeCell ref="B46:C46"/>
    <mergeCell ref="B47:C47"/>
    <mergeCell ref="B48:B49"/>
    <mergeCell ref="B50:C50"/>
    <mergeCell ref="D50:J50"/>
    <mergeCell ref="B51:J51"/>
    <mergeCell ref="L51:R51"/>
    <mergeCell ref="T51:Z51"/>
    <mergeCell ref="AB51:AH51"/>
    <mergeCell ref="L50:R50"/>
    <mergeCell ref="T50:Z50"/>
    <mergeCell ref="AB50:AH50"/>
    <mergeCell ref="B52:C52"/>
    <mergeCell ref="D52:J52"/>
    <mergeCell ref="L52:R52"/>
    <mergeCell ref="T52:Z52"/>
    <mergeCell ref="AB52:AH52"/>
    <mergeCell ref="T45:Z45"/>
    <mergeCell ref="AB45:AH45"/>
    <mergeCell ref="B111:C111"/>
    <mergeCell ref="B18:C18"/>
    <mergeCell ref="B19:B20"/>
    <mergeCell ref="B21:C21"/>
    <mergeCell ref="L30:R30"/>
    <mergeCell ref="D31:J31"/>
    <mergeCell ref="D40:J40"/>
    <mergeCell ref="D41:J41"/>
    <mergeCell ref="B33:B35"/>
    <mergeCell ref="B36:B38"/>
    <mergeCell ref="B40:B41"/>
    <mergeCell ref="D35:J35"/>
    <mergeCell ref="D36:J36"/>
    <mergeCell ref="D37:J37"/>
    <mergeCell ref="D32:J32"/>
    <mergeCell ref="B16:C16"/>
    <mergeCell ref="B17:C17"/>
    <mergeCell ref="B23:C23"/>
    <mergeCell ref="D16:J16"/>
    <mergeCell ref="D30:J30"/>
    <mergeCell ref="D21:J21"/>
    <mergeCell ref="B30:C30"/>
    <mergeCell ref="L39:R39"/>
    <mergeCell ref="L40:R40"/>
    <mergeCell ref="D38:J38"/>
    <mergeCell ref="D39:J39"/>
    <mergeCell ref="L16:R16"/>
    <mergeCell ref="L21:R21"/>
    <mergeCell ref="L31:R31"/>
    <mergeCell ref="L23:R23"/>
    <mergeCell ref="D34:J34"/>
    <mergeCell ref="L32:R32"/>
    <mergeCell ref="L33:R33"/>
    <mergeCell ref="L34:R34"/>
    <mergeCell ref="D33:J33"/>
    <mergeCell ref="B22:J22"/>
    <mergeCell ref="L22:R22"/>
    <mergeCell ref="D23:J23"/>
    <mergeCell ref="L41:R41"/>
    <mergeCell ref="T16:Z16"/>
    <mergeCell ref="T21:Z21"/>
    <mergeCell ref="T31:Z31"/>
    <mergeCell ref="T30:Z30"/>
    <mergeCell ref="T23:Z23"/>
    <mergeCell ref="T32:Z32"/>
    <mergeCell ref="T33:Z33"/>
    <mergeCell ref="T34:Z34"/>
    <mergeCell ref="T35:Z35"/>
    <mergeCell ref="T36:Z36"/>
    <mergeCell ref="T37:Z37"/>
    <mergeCell ref="T38:Z38"/>
    <mergeCell ref="T39:Z39"/>
    <mergeCell ref="T22:Z22"/>
    <mergeCell ref="T41:Z41"/>
    <mergeCell ref="AB41:AH41"/>
    <mergeCell ref="AB32:AH32"/>
    <mergeCell ref="AB33:AH33"/>
    <mergeCell ref="AB34:AH34"/>
    <mergeCell ref="AB35:AH35"/>
    <mergeCell ref="AB36:AH36"/>
    <mergeCell ref="B13:C13"/>
    <mergeCell ref="AB37:AH37"/>
    <mergeCell ref="AB38:AH38"/>
    <mergeCell ref="AB39:AH39"/>
    <mergeCell ref="AB40:AH40"/>
    <mergeCell ref="AB16:AH16"/>
    <mergeCell ref="AB21:AH21"/>
    <mergeCell ref="AB31:AH31"/>
    <mergeCell ref="AB30:AH30"/>
    <mergeCell ref="AB23:AH23"/>
    <mergeCell ref="AB22:AH22"/>
    <mergeCell ref="T40:Z40"/>
    <mergeCell ref="L35:R35"/>
    <mergeCell ref="L36:R36"/>
    <mergeCell ref="L37:R37"/>
    <mergeCell ref="L38:R38"/>
  </mergeCells>
  <pageMargins left="0.39374999999999999" right="0.39374999999999999" top="0.78749999999999998" bottom="0.78749999999999998" header="0.39374999999999999" footer="0.39374999999999999"/>
  <pageSetup paperSize="8" scale="44" firstPageNumber="0" fitToHeight="0" orientation="landscape" horizontalDpi="300" verticalDpi="300" r:id="rId1"/>
  <headerFooter>
    <oddHeader>&amp;CCONTROL DE LAS AGUAS RECEPTORAS</oddHeader>
    <oddFooter>&amp;CPISCINA  (AGUA DE MAR) – CIDEMAT. 201X
A.V.M. 38.4.38.0126&amp;RA2 - &amp;P/&amp;N</oddFooter>
  </headerFooter>
  <drawing r:id="rId2"/>
</worksheet>
</file>

<file path=docProps/app.xml><?xml version="1.0" encoding="utf-8"?>
<Properties xmlns="http://schemas.openxmlformats.org/officeDocument/2006/extended-properties" xmlns:vt="http://schemas.openxmlformats.org/officeDocument/2006/docPropsVTypes">
  <Template/>
  <TotalTime>2</TotalTime>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16</vt:i4>
      </vt:variant>
    </vt:vector>
  </HeadingPairs>
  <TitlesOfParts>
    <vt:vector size="37" baseType="lpstr">
      <vt:lpstr>Instrucciones</vt:lpstr>
      <vt:lpstr>PVC</vt:lpstr>
      <vt:lpstr>DV</vt:lpstr>
      <vt:lpstr>2023 Afluente ETAR</vt:lpstr>
      <vt:lpstr>2023 Efluente PREVIO ETAR</vt:lpstr>
      <vt:lpstr>2023 Efluente ETAR</vt:lpstr>
      <vt:lpstr>2023 % de reducción ETAR</vt:lpstr>
      <vt:lpstr>2023 Aguas Receptoras PREVIO</vt:lpstr>
      <vt:lpstr>2023 Aguas Receptoras ETAR </vt:lpstr>
      <vt:lpstr>2023 RD 817-2015 PREVIO</vt:lpstr>
      <vt:lpstr>2023 RD 817-2015 ETAR</vt:lpstr>
      <vt:lpstr>2023 Perfiles PREVIO</vt:lpstr>
      <vt:lpstr>2023 Perfiles ETAR</vt:lpstr>
      <vt:lpstr>2023 Sedimentos</vt:lpstr>
      <vt:lpstr>2023 Organismos</vt:lpstr>
      <vt:lpstr>2023 C. nodosa</vt:lpstr>
      <vt:lpstr>2023 Inspección Conducción</vt:lpstr>
      <vt:lpstr>Plano</vt:lpstr>
      <vt:lpstr>PLANO PLANTA</vt:lpstr>
      <vt:lpstr>PLANO2</vt:lpstr>
      <vt:lpstr>Observaciones </vt:lpstr>
      <vt:lpstr>'2023 Inspección Conducción'!_Ref125118106</vt:lpstr>
      <vt:lpstr>'2023 % de reducción ETAR'!Área_de_impresión</vt:lpstr>
      <vt:lpstr>'2023 Afluente ETAR'!Área_de_impresión</vt:lpstr>
      <vt:lpstr>'2023 Aguas Receptoras ETAR '!Área_de_impresión</vt:lpstr>
      <vt:lpstr>'2023 Aguas Receptoras PREVIO'!Área_de_impresión</vt:lpstr>
      <vt:lpstr>'2023 C. nodosa'!Área_de_impresión</vt:lpstr>
      <vt:lpstr>'2023 Efluente ETAR'!Área_de_impresión</vt:lpstr>
      <vt:lpstr>'2023 Efluente PREVIO ETAR'!Área_de_impresión</vt:lpstr>
      <vt:lpstr>'2023 Inspección Conducción'!Área_de_impresión</vt:lpstr>
      <vt:lpstr>'2023 Organismos'!Área_de_impresión</vt:lpstr>
      <vt:lpstr>'2023 Perfiles ETAR'!Área_de_impresión</vt:lpstr>
      <vt:lpstr>'2023 Perfiles PREVIO'!Área_de_impresión</vt:lpstr>
      <vt:lpstr>'2023 RD 817-2015 ETAR'!Área_de_impresión</vt:lpstr>
      <vt:lpstr>'2023 RD 817-2015 PREVIO'!Área_de_impresión</vt:lpstr>
      <vt:lpstr>'Observaciones '!Área_de_impresión</vt:lpstr>
      <vt:lpstr>Plano!Área_de_impresión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BEATRIZ GUTIERREZ COLLIA</dc:creator>
  <cp:lastModifiedBy>Sonia Angélica Gonzalez Correa</cp:lastModifiedBy>
  <cp:revision>1</cp:revision>
  <cp:lastPrinted>2023-01-17T11:49:17Z</cp:lastPrinted>
  <dcterms:created xsi:type="dcterms:W3CDTF">2019-08-19T12:00:48Z</dcterms:created>
  <dcterms:modified xsi:type="dcterms:W3CDTF">2024-03-27T14:00:22Z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